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10.64.20.35\総務課\財務G\1.財政\10新地方公会計制度（財務書類）\R5年度\県文書\R5.10.2【10.4〆切】（ダウンロード準備完了のご連絡）令和３年度財政状況資料集の作成について（2回目・地方公会計関係）\HP公表用\"/>
    </mc:Choice>
  </mc:AlternateContent>
  <xr:revisionPtr revIDLastSave="0" documentId="13_ncr:1_{FC29B24A-0A65-442C-8DE9-B98DA94AE50A}" xr6:coauthVersionLast="36" xr6:coauthVersionMax="36" xr10:uidLastSave="{00000000-0000-0000-0000-000000000000}"/>
  <bookViews>
    <workbookView xWindow="0" yWindow="0" windowWidth="19200" windowHeight="754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<sst xmlns="http://schemas.openxmlformats.org/spreadsheetml/2006/main" count="1165" uniqueCount="604">
  <si>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</si>
  <si>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</si>
  <si>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</si>
  <si>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</si>
  <si>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</si>
  <si>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</si>
  <si>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</si>
  <si>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</si>
  <si>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</si>
  <si>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</si>
  <si>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</si>
  <si>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</si>
  <si>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</si>
  <si>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</si>
  <si>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</si>
  <si>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</si>
  <si>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</si>
  <si>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</si>
  <si>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</si>
  <si>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</si>
  <si>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</si>
  <si>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</si>
  <si>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</si>
  <si>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</si>
  <si>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</si>
  <si>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</si>
  <si>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</si>
  <si>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</si>
  <si>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</si>
  <si>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</si>
  <si>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</si>
  <si>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</si>
  <si>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</si>
  <si>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</si>
  <si>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</si>
  <si>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</si>
  <si>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</si>
  <si>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</si>
  <si>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</si>
  <si>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</si>
  <si>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</si>
  <si>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</si>
  <si>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</si>
  <si>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</si>
  <si>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</si>
  <si>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</si>
  <si>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</si>
  <si>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</si>
  <si>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</si>
  <si>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</si>
  <si>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</si>
  <si>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</si>
  <si>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</si>
  <si>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</si>
  <si>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</si>
  <si>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</si>
  <si>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</si>
  <si>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</si>
  <si>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</si>
  <si>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</si>
  <si>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</si>
  <si>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</si>
  <si>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</si>
  <si>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</si>
  <si>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</si>
  <si>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</si>
  <si>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</si>
  <si>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</si>
  <si>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</si>
  <si>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</si>
  <si>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</si>
  <si>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</si>
  <si>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</si>
  <si>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</si>
  <si>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</si>
  <si>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</si>
  <si>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</si>
  <si>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</si>
  <si>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</si>
  <si>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</si>
  <si>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</si>
  <si>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</si>
  <si>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</si>
  <si>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</si>
  <si>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</si>
  <si>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</si>
  <si>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</si>
  <si>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</si>
  <si>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</si>
  <si>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</si>
  <si>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</si>
  <si>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</si>
  <si>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</si>
  <si>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</si>
  <si>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</si>
  <si>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</si>
  <si>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</si>
  <si>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</si>
  <si>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五ケ瀬町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</si>
  <si>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</si>
  <si>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</si>
  <si>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</si>
  <si>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</si>
  <si>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</si>
  <si>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</si>
  <si>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</si>
  <si>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</si>
  <si>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</si>
  <si>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</si>
  <si>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</si>
  <si>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</si>
  <si>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</si>
  <si>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</si>
  <si>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</si>
  <si>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</si>
  <si>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</si>
  <si>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</si>
  <si>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</si>
  <si>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</si>
  <si>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</si>
  <si>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</si>
  <si>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</si>
  <si>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</si>
  <si>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</si>
  <si>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</si>
  <si>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</si>
  <si>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</si>
  <si>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</si>
  <si>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</si>
  <si>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</si>
  <si>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</si>
  <si>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</si>
  <si>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</si>
  <si>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</si>
  <si>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</si>
  <si>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</si>
  <si>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</si>
  <si>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</si>
  <si>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</si>
  <si>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</si>
  <si>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</si>
  <si>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</si>
  <si>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</si>
  <si>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</si>
  <si>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</si>
  <si>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</si>
  <si>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</si>
  <si>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</si>
  <si>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</si>
  <si>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</si>
  <si>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</si>
  <si>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</si>
  <si>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</si>
  <si>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</si>
  <si>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</si>
  <si>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</si>
  <si>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</si>
  <si>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</si>
  <si>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</si>
  <si>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</si>
  <si>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</si>
  <si>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</si>
  <si>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</si>
  <si>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</si>
  <si>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</si>
  <si>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</si>
  <si>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</si>
  <si>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</si>
  <si>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</si>
  <si>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</si>
  <si>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</si>
  <si>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</si>
  <si>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</si>
  <si>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</si>
  <si>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</si>
  <si>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</si>
  <si>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</si>
  <si>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</si>
  <si>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</si>
  <si>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</si>
  <si>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</si>
  <si>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</si>
  <si>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</si>
  <si>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</si>
  <si>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</si>
  <si>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</si>
  <si>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</si>
  <si>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</si>
  <si>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</si>
  <si>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</si>
  <si>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</si>
  <si>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</si>
  <si>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</si>
  <si>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</si>
  <si>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</si>
  <si>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</si>
  <si>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</si>
  <si>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</si>
  <si>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</si>
  <si>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</si>
  <si>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</si>
  <si>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</si>
  <si>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</si>
  <si>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</si>
  <si>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</si>
  <si>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</si>
  <si>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</si>
  <si>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</si>
  <si>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</si>
  <si>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</si>
  <si>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</si>
  <si>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</si>
  <si>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</si>
  <si>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</si>
  <si>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</si>
  <si>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</si>
  <si>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宮崎県五ケ瀬町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</si>
  <si>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</si>
  <si>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</si>
  <si>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</si>
  <si>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</si>
  <si>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</si>
  <si>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</si>
  <si>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</si>
  <si>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</si>
  <si>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</si>
  <si>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</si>
  <si>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</si>
  <si>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</si>
  <si>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</si>
  <si>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</si>
  <si>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</si>
  <si>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</si>
  <si>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</si>
  <si>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</si>
  <si>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</si>
  <si>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</si>
  <si>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</si>
  <si>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</si>
  <si>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</si>
  <si>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</si>
  <si>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</si>
  <si>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</si>
  <si>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</si>
  <si>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</si>
  <si>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</si>
  <si>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</si>
  <si>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</si>
  <si>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</si>
  <si>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</si>
  <si>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</si>
  <si>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</si>
  <si>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</si>
  <si>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</si>
  <si>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</si>
  <si>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</si>
  <si>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</si>
  <si>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</si>
  <si>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</si>
  <si>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</si>
  <si>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</si>
  <si>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</si>
  <si>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</si>
  <si>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</si>
  <si>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</si>
  <si>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</si>
  <si>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</si>
  <si>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</si>
  <si>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</si>
  <si>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</si>
  <si>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</si>
  <si>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</si>
  <si>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</si>
  <si>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</si>
  <si>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</si>
  <si>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</si>
  <si>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</si>
  <si>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</si>
  <si>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</si>
  <si>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</si>
  <si>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</si>
  <si>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</si>
  <si>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</si>
  <si>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</si>
  <si>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</si>
  <si>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</si>
  <si>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</si>
  <si>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</si>
  <si>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</si>
  <si>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</si>
  <si>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</si>
  <si>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</si>
  <si>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</si>
  <si>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</si>
  <si>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</si>
  <si>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</si>
  <si>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</si>
  <si>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</si>
  <si>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</si>
  <si>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</si>
  <si>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</si>
  <si>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</si>
  <si>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</si>
  <si>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</si>
  <si>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</si>
  <si>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</si>
  <si>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</si>
  <si>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</si>
  <si>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</si>
  <si>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</si>
  <si>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</si>
  <si>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</si>
  <si>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</si>
  <si>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</si>
  <si>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</si>
  <si>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</si>
  <si>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</si>
  <si>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</si>
  <si>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</si>
  <si>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</si>
  <si>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</si>
  <si>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</si>
  <si>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</si>
  <si>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</si>
  <si>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</si>
  <si>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</si>
  <si>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</si>
  <si>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</si>
  <si>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</si>
  <si>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</si>
  <si>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</si>
  <si>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</si>
  <si>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</si>
  <si>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</si>
  <si>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</si>
  <si>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</si>
  <si>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</si>
  <si>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</si>
  <si>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</si>
  <si>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</si>
  <si>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</si>
  <si>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</si>
  <si>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</si>
  <si>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</si>
  <si>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</si>
  <si>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</si>
  <si>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</si>
  <si>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</si>
  <si>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</si>
  <si>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</si>
  <si>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</si>
  <si>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</si>
  <si>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</si>
  <si>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</si>
  <si>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</si>
  <si>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</si>
  <si>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</si>
  <si>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</si>
  <si>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</si>
  <si>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</si>
  <si>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</si>
  <si>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</si>
  <si>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</si>
  <si>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</si>
  <si>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</si>
  <si>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</si>
  <si>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</si>
  <si>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</si>
  <si>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</si>
  <si>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</si>
  <si>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宮崎県五ケ瀬町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</si>
  <si>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</si>
  <si>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</si>
  <si>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</si>
  <si>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</si>
  <si>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</si>
  <si>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</si>
  <si>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</si>
  <si>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</si>
  <si>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</si>
  <si>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</si>
  <si>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</si>
  <si>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</si>
  <si>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</si>
  <si>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</si>
  <si>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</si>
  <si>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</si>
  <si>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</si>
  <si>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</si>
  <si>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</si>
  <si>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</si>
  <si>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</si>
  <si>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</si>
  <si>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</si>
  <si>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</si>
  <si>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</si>
  <si>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</si>
  <si>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</si>
  <si>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</si>
  <si>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</si>
  <si>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</si>
  <si>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</si>
  <si>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</si>
  <si>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</si>
  <si>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</si>
  <si>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</si>
  <si>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</si>
  <si>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</si>
  <si>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</si>
  <si>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</si>
  <si>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</si>
  <si>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</si>
  <si>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</si>
  <si>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</si>
  <si>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</si>
  <si>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</si>
  <si>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</si>
  <si>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</si>
  <si>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</si>
  <si>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</si>
  <si>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</si>
  <si>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</si>
  <si>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</si>
  <si>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</si>
  <si>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</si>
  <si>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</si>
  <si>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</si>
  <si>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</si>
  <si>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</si>
  <si>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</si>
  <si>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</si>
  <si>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</si>
  <si>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</si>
  <si>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</si>
  <si>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</si>
  <si>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</si>
  <si>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</si>
  <si>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</si>
  <si>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</si>
  <si>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</si>
  <si>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</si>
  <si>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</si>
  <si>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</si>
  <si>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</si>
  <si>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</si>
  <si>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</si>
  <si>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</si>
  <si>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</si>
  <si>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</si>
  <si>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</si>
  <si>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</si>
  <si>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</si>
  <si>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</si>
  <si>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</si>
  <si>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</si>
  <si>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</si>
  <si>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</si>
  <si>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</si>
  <si>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</si>
  <si>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</si>
  <si>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</si>
  <si>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</si>
  <si>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</si>
  <si>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</si>
  <si>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</si>
  <si>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</si>
  <si>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</si>
  <si>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</si>
  <si>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</si>
  <si>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</si>
  <si>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</si>
  <si>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</si>
  <si>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</si>
  <si>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</si>
  <si>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</si>
  <si>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</si>
  <si>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</si>
  <si>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</si>
  <si>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</si>
  <si>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</si>
  <si>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</si>
  <si>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</si>
  <si>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</si>
  <si>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</si>
  <si>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</si>
  <si>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</si>
  <si>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</si>
  <si>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</si>
  <si>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</si>
  <si>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</si>
  <si>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</si>
  <si>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</si>
  <si>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</si>
  <si>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</si>
  <si>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</si>
  <si>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</si>
  <si>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</si>
  <si>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</si>
  <si>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</si>
  <si>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</si>
  <si>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</si>
  <si>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</si>
  <si>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</si>
  <si>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</si>
  <si>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</si>
  <si>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</si>
  <si>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</si>
  <si>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</si>
  <si>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</si>
  <si>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</si>
  <si>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</si>
  <si>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</si>
  <si>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</si>
  <si>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</si>
  <si>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</si>
  <si>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</si>
  <si>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</si>
  <si>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</si>
  <si>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</si>
  <si>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</si>
  <si>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</si>
  <si>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</si>
  <si>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</si>
  <si>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</si>
  <si>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</si>
  <si>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</si>
  <si>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</si>
  <si>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</si>
  <si>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</si>
  <si>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</si>
  <si>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</si>
  <si>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</si>
  <si>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</si>
  <si>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</si>
  <si>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</si>
  <si>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</si>
  <si>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</si>
  <si>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</si>
  <si>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</si>
  <si>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</si>
  <si>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</si>
  <si>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</si>
  <si>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</si>
  <si>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</si>
  <si>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</si>
  <si>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</si>
  <si>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</si>
  <si>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</si>
  <si>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</si>
  <si>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</si>
  <si>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</si>
  <si>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</si>
  <si>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</si>
  <si>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</si>
  <si>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</si>
  <si>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</si>
  <si>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1.42</t>
  </si>
  <si>
    <t>▲ 0.49</t>
  </si>
  <si>
    <t>▲ 0.45</t>
  </si>
  <si>
    <t>国民健康保険病院事業会計</t>
  </si>
  <si>
    <t>一般会計</t>
  </si>
  <si>
    <t>介護保険特別会計（保険事業勘定）</t>
  </si>
  <si>
    <t>国民健康保険特別会計</t>
  </si>
  <si>
    <t>後期高齢者医療特別会計</t>
  </si>
  <si>
    <t>簡易水道事業特別会計</t>
  </si>
  <si>
    <t>介護保険特別会計（介護サービス事業勘定）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</si>
  <si>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</si>
  <si>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</si>
  <si>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</si>
  <si>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</si>
  <si>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</si>
  <si>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</si>
  <si>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</si>
  <si>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</si>
  <si>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5">
      <t>コウキョウシセツトウ</t>
    </rPh>
    <rPh sb="5" eb="9">
      <t>セイビキキン</t>
    </rPh>
    <phoneticPr fontId="5"/>
  </si>
  <si>
    <t>地域福祉基金</t>
    <rPh sb="0" eb="6">
      <t>チイキフクシキキン</t>
    </rPh>
    <phoneticPr fontId="5"/>
  </si>
  <si>
    <t>五ヶ瀬町応援基金</t>
    <rPh sb="0" eb="4">
      <t>ゴカセチョウ</t>
    </rPh>
    <rPh sb="4" eb="8">
      <t>オウエンキキン</t>
    </rPh>
    <phoneticPr fontId="5"/>
  </si>
  <si>
    <t>ふるさとづくり基金</t>
    <rPh sb="7" eb="9">
      <t>キキン</t>
    </rPh>
    <phoneticPr fontId="5"/>
  </si>
  <si>
    <t>五ヶ瀬ワイナリー</t>
    <rPh sb="0" eb="3">
      <t>ゴカセ</t>
    </rPh>
    <phoneticPr fontId="2"/>
  </si>
  <si>
    <t>宮崎県林業公社</t>
    <rPh sb="0" eb="7">
      <t>ミヤザキケンリンギョウコウシャ</t>
    </rPh>
    <phoneticPr fontId="2"/>
  </si>
  <si>
    <t>西臼杵広域行政事務組合</t>
    <rPh sb="0" eb="3">
      <t>ニシウスキ</t>
    </rPh>
    <rPh sb="3" eb="5">
      <t>コウイキ</t>
    </rPh>
    <rPh sb="5" eb="7">
      <t>ギョウセイ</t>
    </rPh>
    <rPh sb="7" eb="9">
      <t>ジム</t>
    </rPh>
    <rPh sb="9" eb="11">
      <t>クミアイ</t>
    </rPh>
    <phoneticPr fontId="2"/>
  </si>
  <si>
    <t>宮崎県市町村総合事務組合（普通会計）</t>
    <rPh sb="0" eb="8">
      <t>ミヤザキケンシチョウソンソウゴウ</t>
    </rPh>
    <rPh sb="8" eb="12">
      <t>ジムクミアイ</t>
    </rPh>
    <rPh sb="13" eb="17">
      <t>フツウカイケイ</t>
    </rPh>
    <phoneticPr fontId="2"/>
  </si>
  <si>
    <t>宮崎県市町村総合事務組合（事業会計）</t>
    <rPh sb="0" eb="8">
      <t>ミヤザキケンシチョウソンソウゴウ</t>
    </rPh>
    <rPh sb="8" eb="12">
      <t>ジムクミアイ</t>
    </rPh>
    <rPh sb="13" eb="15">
      <t>ジギョウ</t>
    </rPh>
    <rPh sb="15" eb="17">
      <t>カイケイ</t>
    </rPh>
    <phoneticPr fontId="2"/>
  </si>
  <si>
    <t>宮崎県市町村総合事務組合（自治会館会計）</t>
    <rPh sb="0" eb="8">
      <t>ミヤザキケンシチョウソンソウゴウ</t>
    </rPh>
    <rPh sb="8" eb="12">
      <t>ジムクミアイ</t>
    </rPh>
    <rPh sb="13" eb="19">
      <t>ジチカイカンカイケイ</t>
    </rPh>
    <phoneticPr fontId="2"/>
  </si>
  <si>
    <t>宮崎県北部広域行政事務組合（一般会計）</t>
    <rPh sb="0" eb="9">
      <t>ミヤザキケンホクブコウイキギョウセイ</t>
    </rPh>
    <rPh sb="9" eb="13">
      <t>ジムクミアイ</t>
    </rPh>
    <rPh sb="14" eb="18">
      <t>イッパンカイケイ</t>
    </rPh>
    <phoneticPr fontId="2"/>
  </si>
  <si>
    <t>宮崎県北部広域行政事務組合（特別会計）</t>
    <rPh sb="0" eb="9">
      <t>ミヤザキケンホクブコウイキギョウセイ</t>
    </rPh>
    <rPh sb="9" eb="13">
      <t>ジムクミアイ</t>
    </rPh>
    <rPh sb="14" eb="18">
      <t>トクベツカイケイ</t>
    </rPh>
    <phoneticPr fontId="2"/>
  </si>
  <si>
    <t>宮崎県後期高齢者医療広域連合（普通会計）</t>
    <rPh sb="0" eb="10">
      <t>ミヤザキケンコウキコウレイシャイリョウ</t>
    </rPh>
    <rPh sb="10" eb="14">
      <t>コウイキレンゴウ</t>
    </rPh>
    <rPh sb="15" eb="19">
      <t>フツウカイケイ</t>
    </rPh>
    <phoneticPr fontId="2"/>
  </si>
  <si>
    <t>佐伯勝元教育基金</t>
    <rPh sb="0" eb="2">
      <t>サエキ</t>
    </rPh>
    <rPh sb="2" eb="4">
      <t>カツモト</t>
    </rPh>
    <rPh sb="4" eb="6">
      <t>キョウイク</t>
    </rPh>
    <rPh sb="6" eb="8">
      <t>キキン</t>
    </rPh>
    <phoneticPr fontId="5"/>
  </si>
  <si>
    <t>-</t>
    <phoneticPr fontId="2"/>
  </si>
  <si>
    <t>-</t>
    <phoneticPr fontId="2"/>
  </si>
  <si>
    <t>宮崎県後期高齢者医療広域連合（特別会計）</t>
    <rPh sb="0" eb="10">
      <t>ミヤザキケンコウキコウレイシャイリョウ</t>
    </rPh>
    <rPh sb="10" eb="14">
      <t>コウイキレンゴウ</t>
    </rPh>
    <rPh sb="15" eb="17">
      <t>トクベツ</t>
    </rPh>
    <rPh sb="17" eb="19">
      <t>カイケイ</t>
    </rPh>
    <phoneticPr fontId="2"/>
  </si>
  <si>
    <t>五ヶ瀬ハイランド</t>
    <rPh sb="0" eb="3">
      <t>ゴカセ</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</si>
  <si>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</si>
  <si>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</si>
  <si>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</si>
  <si>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現在、将来負担比率は算出されていない。有形固定資産償却率については、類似団体平均値を上回っているが平成30年度より減少傾向である。引き続き公共施設等に対する各種計画に沿って計画的な更新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</si>
  <si>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</si>
  <si>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</si>
  <si>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</si>
  <si>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</si>
  <si>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</si>
  <si>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</si>
  <si>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平均より低い位置にあるものの、近年の本町の値は上昇傾向にある。令和4年度以降も庁舎建設事業に関連する大型事業（旧庁舎解体事業や跡地の広場造成事業）が続くため、実質公債費比率に注視しながら、引き続き財政の健全化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</si>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</sst>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19F04406-22C2-4796-A31A-ADD2682B7EAB}"/>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1910BCF6-A65F-44D0-824C-5574C98D32D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A1F8-4C2F-A389-A062D186C4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183922</c:v>
                </c:pt>
                <c:pt idx="1">
                  <c:v>156853</c:v>
                </c:pt>
                <c:pt idx="2">
                  <c:v>363715</c:v>
                </c:pt>
                <c:pt idx="3">
                  <c:v>616721</c:v>
                </c:pt>
                <c:pt idx="4">
                  <c:v>301204</c:v>
                </c:pt>
              </c:numCache>
            </c:numRef>
          </c:val>
          <c:smooth val="0"/>
          <c:extLst>
            <c:ext xmlns:c16="http://schemas.microsoft.com/office/drawing/2014/chart" uri="{C3380CC4-5D6E-409C-BE32-E72D297353CC}">
              <c16:uniqueId val="{00000001-A1F8-4C2F-A389-A062D186C4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2.21</c:v>
                </c:pt>
                <c:pt idx="1">
                  <c:v>1.77</c:v>
                </c:pt>
                <c:pt idx="2">
                  <c:v>1.31</c:v>
                </c:pt>
                <c:pt idx="3">
                  <c:v>1.1599999999999999</c:v>
                </c:pt>
                <c:pt idx="4">
                  <c:v>1.81</c:v>
                </c:pt>
              </c:numCache>
            </c:numRef>
          </c:val>
          <c:extLst>
            <c:ext xmlns:c16="http://schemas.microsoft.com/office/drawing/2014/chart" uri="{C3380CC4-5D6E-409C-BE32-E72D297353CC}">
              <c16:uniqueId val="{00000000-C865-47CC-80F3-21591FAF80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73.98</c:v>
                </c:pt>
                <c:pt idx="1">
                  <c:v>75.59</c:v>
                </c:pt>
                <c:pt idx="2">
                  <c:v>75.11</c:v>
                </c:pt>
                <c:pt idx="3">
                  <c:v>69.48</c:v>
                </c:pt>
                <c:pt idx="4">
                  <c:v>64.489999999999995</c:v>
                </c:pt>
              </c:numCache>
            </c:numRef>
          </c:val>
          <c:extLst>
            <c:ext xmlns:c16="http://schemas.microsoft.com/office/drawing/2014/chart" uri="{C3380CC4-5D6E-409C-BE32-E72D297353CC}">
              <c16:uniqueId val="{00000001-C865-47CC-80F3-21591FAF80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-1.42</c:v>
                </c:pt>
                <c:pt idx="1">
                  <c:v>-0.49</c:v>
                </c:pt>
                <c:pt idx="2">
                  <c:v>-0.45</c:v>
                </c:pt>
                <c:pt idx="3">
                  <c:v>0.05</c:v>
                </c:pt>
                <c:pt idx="4">
                  <c:v>0.83</c:v>
                </c:pt>
              </c:numCache>
            </c:numRef>
          </c:val>
          <c:smooth val="0"/>
          <c:extLst>
            <c:ext xmlns:c16="http://schemas.microsoft.com/office/drawing/2014/chart" uri="{C3380CC4-5D6E-409C-BE32-E72D297353CC}">
              <c16:uniqueId val="{00000002-C865-47CC-80F3-21591FAF80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A3-470C-AA8A-1062DB3EC7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A3-470C-AA8A-1062DB3EC7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A3-470C-AA8A-1062DB3EC7AF}"/>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A3-470C-AA8A-1062DB3EC7AF}"/>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B1A3-470C-AA8A-1062DB3EC7A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5-B1A3-470C-AA8A-1062DB3EC7A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1.96</c:v>
                </c:pt>
                <c:pt idx="4">
                  <c:v>#N/A</c:v>
                </c:pt>
                <c:pt idx="5">
                  <c:v>1.45</c:v>
                </c:pt>
                <c:pt idx="6">
                  <c:v>#N/A</c:v>
                </c:pt>
                <c:pt idx="7">
                  <c:v>1.07</c:v>
                </c:pt>
                <c:pt idx="8">
                  <c:v>#N/A</c:v>
                </c:pt>
                <c:pt idx="9">
                  <c:v>0.78</c:v>
                </c:pt>
              </c:numCache>
            </c:numRef>
          </c:val>
          <c:extLst>
            <c:ext xmlns:c16="http://schemas.microsoft.com/office/drawing/2014/chart" uri="{C3380CC4-5D6E-409C-BE32-E72D297353CC}">
              <c16:uniqueId val="{00000006-B1A3-470C-AA8A-1062DB3EC7AF}"/>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1.29</c:v>
                </c:pt>
                <c:pt idx="2">
                  <c:v>#N/A</c:v>
                </c:pt>
                <c:pt idx="3">
                  <c:v>1</c:v>
                </c:pt>
                <c:pt idx="4">
                  <c:v>#N/A</c:v>
                </c:pt>
                <c:pt idx="5">
                  <c:v>0.67</c:v>
                </c:pt>
                <c:pt idx="6">
                  <c:v>#N/A</c:v>
                </c:pt>
                <c:pt idx="7">
                  <c:v>0.59</c:v>
                </c:pt>
                <c:pt idx="8">
                  <c:v>#N/A</c:v>
                </c:pt>
                <c:pt idx="9">
                  <c:v>0.92</c:v>
                </c:pt>
              </c:numCache>
            </c:numRef>
          </c:val>
          <c:extLst>
            <c:ext xmlns:c16="http://schemas.microsoft.com/office/drawing/2014/chart" uri="{C3380CC4-5D6E-409C-BE32-E72D297353CC}">
              <c16:uniqueId val="{00000007-B1A3-470C-AA8A-1062DB3EC7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2.21</c:v>
                </c:pt>
                <c:pt idx="2">
                  <c:v>#N/A</c:v>
                </c:pt>
                <c:pt idx="3">
                  <c:v>1.77</c:v>
                </c:pt>
                <c:pt idx="4">
                  <c:v>#N/A</c:v>
                </c:pt>
                <c:pt idx="5">
                  <c:v>1.31</c:v>
                </c:pt>
                <c:pt idx="6">
                  <c:v>#N/A</c:v>
                </c:pt>
                <c:pt idx="7">
                  <c:v>1.1499999999999999</c:v>
                </c:pt>
                <c:pt idx="8">
                  <c:v>#N/A</c:v>
                </c:pt>
                <c:pt idx="9">
                  <c:v>1.81</c:v>
                </c:pt>
              </c:numCache>
            </c:numRef>
          </c:val>
          <c:extLst>
            <c:ext xmlns:c16="http://schemas.microsoft.com/office/drawing/2014/chart" uri="{C3380CC4-5D6E-409C-BE32-E72D297353CC}">
              <c16:uniqueId val="{00000008-B1A3-470C-AA8A-1062DB3EC7AF}"/>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21.71</c:v>
                </c:pt>
                <c:pt idx="2">
                  <c:v>#N/A</c:v>
                </c:pt>
                <c:pt idx="3">
                  <c:v>20.66</c:v>
                </c:pt>
                <c:pt idx="4">
                  <c:v>#N/A</c:v>
                </c:pt>
                <c:pt idx="5">
                  <c:v>18</c:v>
                </c:pt>
                <c:pt idx="6">
                  <c:v>#N/A</c:v>
                </c:pt>
                <c:pt idx="7">
                  <c:v>14.16</c:v>
                </c:pt>
                <c:pt idx="8">
                  <c:v>#N/A</c:v>
                </c:pt>
                <c:pt idx="9">
                  <c:v>12.09</c:v>
                </c:pt>
              </c:numCache>
            </c:numRef>
          </c:val>
          <c:extLst>
            <c:ext xmlns:c16="http://schemas.microsoft.com/office/drawing/2014/chart" uri="{C3380CC4-5D6E-409C-BE32-E72D297353CC}">
              <c16:uniqueId val="{00000009-B1A3-470C-AA8A-1062DB3EC7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292</c:v>
                </c:pt>
                <c:pt idx="5">
                  <c:v>302</c:v>
                </c:pt>
                <c:pt idx="8">
                  <c:v>296</c:v>
                </c:pt>
                <c:pt idx="11">
                  <c:v>312</c:v>
                </c:pt>
                <c:pt idx="14">
                  <c:v>307</c:v>
                </c:pt>
              </c:numCache>
            </c:numRef>
          </c:val>
          <c:extLst>
            <c:ext xmlns:c16="http://schemas.microsoft.com/office/drawing/2014/chart" uri="{C3380CC4-5D6E-409C-BE32-E72D297353CC}">
              <c16:uniqueId val="{00000000-63F5-424A-B031-120DB9965E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F5-424A-B031-120DB9965E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63F5-424A-B031-120DB9965E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9</c:v>
                </c:pt>
                <c:pt idx="6">
                  <c:v>9</c:v>
                </c:pt>
                <c:pt idx="9">
                  <c:v>17</c:v>
                </c:pt>
                <c:pt idx="12">
                  <c:v>17</c:v>
                </c:pt>
              </c:numCache>
            </c:numRef>
          </c:val>
          <c:extLst>
            <c:ext xmlns:c16="http://schemas.microsoft.com/office/drawing/2014/chart" uri="{C3380CC4-5D6E-409C-BE32-E72D297353CC}">
              <c16:uniqueId val="{00000003-63F5-424A-B031-120DB9965E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c:v>
                </c:pt>
                <c:pt idx="3">
                  <c:v>29</c:v>
                </c:pt>
                <c:pt idx="6">
                  <c:v>32</c:v>
                </c:pt>
                <c:pt idx="9">
                  <c:v>33</c:v>
                </c:pt>
                <c:pt idx="12">
                  <c:v>42</c:v>
                </c:pt>
              </c:numCache>
            </c:numRef>
          </c:val>
          <c:extLst>
            <c:ext xmlns:c16="http://schemas.microsoft.com/office/drawing/2014/chart" uri="{C3380CC4-5D6E-409C-BE32-E72D297353CC}">
              <c16:uniqueId val="{00000004-63F5-424A-B031-120DB9965E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F5-424A-B031-120DB9965E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F5-424A-B031-120DB9965E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335</c:v>
                </c:pt>
                <c:pt idx="3">
                  <c:v>377</c:v>
                </c:pt>
                <c:pt idx="6">
                  <c:v>348</c:v>
                </c:pt>
                <c:pt idx="9">
                  <c:v>387</c:v>
                </c:pt>
                <c:pt idx="12">
                  <c:v>426</c:v>
                </c:pt>
              </c:numCache>
            </c:numRef>
          </c:val>
          <c:extLst>
            <c:ext xmlns:c16="http://schemas.microsoft.com/office/drawing/2014/chart" uri="{C3380CC4-5D6E-409C-BE32-E72D297353CC}">
              <c16:uniqueId val="{00000007-63F5-424A-B031-120DB9965E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c:v>
                </c:pt>
                <c:pt idx="2">
                  <c:v>#N/A</c:v>
                </c:pt>
                <c:pt idx="3">
                  <c:v>#N/A</c:v>
                </c:pt>
                <c:pt idx="4">
                  <c:v>115</c:v>
                </c:pt>
                <c:pt idx="5">
                  <c:v>#N/A</c:v>
                </c:pt>
                <c:pt idx="6">
                  <c:v>#N/A</c:v>
                </c:pt>
                <c:pt idx="7">
                  <c:v>95</c:v>
                </c:pt>
                <c:pt idx="8">
                  <c:v>#N/A</c:v>
                </c:pt>
                <c:pt idx="9">
                  <c:v>#N/A</c:v>
                </c:pt>
                <c:pt idx="10">
                  <c:v>127</c:v>
                </c:pt>
                <c:pt idx="11">
                  <c:v>#N/A</c:v>
                </c:pt>
                <c:pt idx="12">
                  <c:v>#N/A</c:v>
                </c:pt>
                <c:pt idx="13">
                  <c:v>178</c:v>
                </c:pt>
                <c:pt idx="14">
                  <c:v>#N/A</c:v>
                </c:pt>
              </c:numCache>
            </c:numRef>
          </c:val>
          <c:smooth val="0"/>
          <c:extLst>
            <c:ext xmlns:c16="http://schemas.microsoft.com/office/drawing/2014/chart" uri="{C3380CC4-5D6E-409C-BE32-E72D297353CC}">
              <c16:uniqueId val="{00000008-63F5-424A-B031-120DB9965E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2641</c:v>
                </c:pt>
                <c:pt idx="5">
                  <c:v>2603</c:v>
                </c:pt>
                <c:pt idx="8">
                  <c:v>2650</c:v>
                </c:pt>
                <c:pt idx="11">
                  <c:v>3057</c:v>
                </c:pt>
                <c:pt idx="14">
                  <c:v>2961</c:v>
                </c:pt>
              </c:numCache>
            </c:numRef>
          </c:val>
          <c:extLst>
            <c:ext xmlns:c16="http://schemas.microsoft.com/office/drawing/2014/chart" uri="{C3380CC4-5D6E-409C-BE32-E72D297353CC}">
              <c16:uniqueId val="{00000000-110B-47CC-94B8-3EB47EC9D0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10B-47CC-94B8-3EB47EC9D0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3389</c:v>
                </c:pt>
                <c:pt idx="5">
                  <c:v>3437</c:v>
                </c:pt>
                <c:pt idx="8">
                  <c:v>3116</c:v>
                </c:pt>
                <c:pt idx="11">
                  <c:v>3033</c:v>
                </c:pt>
                <c:pt idx="14">
                  <c:v>3269</c:v>
                </c:pt>
              </c:numCache>
            </c:numRef>
          </c:val>
          <c:extLst>
            <c:ext xmlns:c16="http://schemas.microsoft.com/office/drawing/2014/chart" uri="{C3380CC4-5D6E-409C-BE32-E72D297353CC}">
              <c16:uniqueId val="{00000002-110B-47CC-94B8-3EB47EC9D0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0B-47CC-94B8-3EB47EC9D0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0B-47CC-94B8-3EB47EC9D0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0B-47CC-94B8-3EB47EC9D0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789</c:v>
                </c:pt>
                <c:pt idx="3">
                  <c:v>734</c:v>
                </c:pt>
                <c:pt idx="6">
                  <c:v>772</c:v>
                </c:pt>
                <c:pt idx="9">
                  <c:v>830</c:v>
                </c:pt>
                <c:pt idx="12">
                  <c:v>790</c:v>
                </c:pt>
              </c:numCache>
            </c:numRef>
          </c:val>
          <c:extLst>
            <c:ext xmlns:c16="http://schemas.microsoft.com/office/drawing/2014/chart" uri="{C3380CC4-5D6E-409C-BE32-E72D297353CC}">
              <c16:uniqueId val="{00000006-110B-47CC-94B8-3EB47EC9D0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320</c:v>
                </c:pt>
                <c:pt idx="3">
                  <c:v>308</c:v>
                </c:pt>
                <c:pt idx="6">
                  <c:v>295</c:v>
                </c:pt>
                <c:pt idx="9">
                  <c:v>274</c:v>
                </c:pt>
                <c:pt idx="12">
                  <c:v>255</c:v>
                </c:pt>
              </c:numCache>
            </c:numRef>
          </c:val>
          <c:extLst>
            <c:ext xmlns:c16="http://schemas.microsoft.com/office/drawing/2014/chart" uri="{C3380CC4-5D6E-409C-BE32-E72D297353CC}">
              <c16:uniqueId val="{00000007-110B-47CC-94B8-3EB47EC9D0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388</c:v>
                </c:pt>
                <c:pt idx="3">
                  <c:v>187</c:v>
                </c:pt>
                <c:pt idx="6">
                  <c:v>319</c:v>
                </c:pt>
                <c:pt idx="9">
                  <c:v>280</c:v>
                </c:pt>
                <c:pt idx="12">
                  <c:v>316</c:v>
                </c:pt>
              </c:numCache>
            </c:numRef>
          </c:val>
          <c:extLst>
            <c:ext xmlns:c16="http://schemas.microsoft.com/office/drawing/2014/chart" uri="{C3380CC4-5D6E-409C-BE32-E72D297353CC}">
              <c16:uniqueId val="{00000008-110B-47CC-94B8-3EB47EC9D0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5</c:v>
                </c:pt>
                <c:pt idx="6">
                  <c:v>3</c:v>
                </c:pt>
                <c:pt idx="9">
                  <c:v>2</c:v>
                </c:pt>
                <c:pt idx="12">
                  <c:v>0</c:v>
                </c:pt>
              </c:numCache>
            </c:numRef>
          </c:val>
          <c:extLst>
            <c:ext xmlns:c16="http://schemas.microsoft.com/office/drawing/2014/chart" uri="{C3380CC4-5D6E-409C-BE32-E72D297353CC}">
              <c16:uniqueId val="{00000009-110B-47CC-94B8-3EB47EC9D0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2933</c:v>
                </c:pt>
                <c:pt idx="3">
                  <c:v>2802</c:v>
                </c:pt>
                <c:pt idx="6">
                  <c:v>3101</c:v>
                </c:pt>
                <c:pt idx="9">
                  <c:v>4140</c:v>
                </c:pt>
                <c:pt idx="12">
                  <c:v>4328</c:v>
                </c:pt>
              </c:numCache>
            </c:numRef>
          </c:val>
          <c:extLst>
            <c:ext xmlns:c16="http://schemas.microsoft.com/office/drawing/2014/chart" uri="{C3380CC4-5D6E-409C-BE32-E72D297353CC}">
              <c16:uniqueId val="{0000000A-110B-47CC-94B8-3EB47EC9D0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10B-47CC-94B8-3EB47EC9D0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1729</c:v>
                </c:pt>
                <c:pt idx="1">
                  <c:v>1732</c:v>
                </c:pt>
                <c:pt idx="2">
                  <c:v>1734</c:v>
                </c:pt>
              </c:numCache>
            </c:numRef>
          </c:val>
          <c:extLst>
            <c:ext xmlns:c16="http://schemas.microsoft.com/office/drawing/2014/chart" uri="{C3380CC4-5D6E-409C-BE32-E72D297353CC}">
              <c16:uniqueId val="{00000000-B95B-44B5-AE84-9FDC3D069A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170</c:v>
                </c:pt>
                <c:pt idx="1">
                  <c:v>185</c:v>
                </c:pt>
                <c:pt idx="2">
                  <c:v>279</c:v>
                </c:pt>
              </c:numCache>
            </c:numRef>
          </c:val>
          <c:extLst>
            <c:ext xmlns:c16="http://schemas.microsoft.com/office/drawing/2014/chart" uri="{C3380CC4-5D6E-409C-BE32-E72D297353CC}">
              <c16:uniqueId val="{00000001-B95B-44B5-AE84-9FDC3D069A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1109</c:v>
                </c:pt>
                <c:pt idx="1">
                  <c:v>712</c:v>
                </c:pt>
                <c:pt idx="2">
                  <c:v>826</c:v>
                </c:pt>
              </c:numCache>
            </c:numRef>
          </c:val>
          <c:extLst>
            <c:ext xmlns:c16="http://schemas.microsoft.com/office/drawing/2014/chart" uri="{C3380CC4-5D6E-409C-BE32-E72D297353CC}">
              <c16:uniqueId val="{00000002-B95B-44B5-AE84-9FDC3D069A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{058C61E9-FC04-4AD3-8A96-E0F163C91173}</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103-498E-A99F-C3CA00D9C5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{9E156E23-0E8D-4BB1-B582-57AB36FAF108}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03-498E-A99F-C3CA00D9C5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{121B6884-286F-4A94-BBAC-953F661B58B3}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03-498E-A99F-C3CA00D9C5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{E62066F7-C8AC-4F33-8175-89E42256F46B}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03-498E-A99F-C3CA00D9C5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{282760B0-6F34-424C-A349-DD71EDF6A0B9}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03-498E-A99F-C3CA00D9C5A1}"/>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{F82CEFED-4889-4271-8869-E697DA554301}</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103-498E-A99F-C3CA00D9C5A1}"/>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{C7C082F1-318A-4713-A7BD-ED98728D82A7}</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103-498E-A99F-C3CA00D9C5A1}"/>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{2A1DE3A6-841B-4A7D-B8BA-C9B0C761B7E4}</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103-498E-A99F-C3CA00D9C5A1}"/>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{CA95A564-5B07-4659-9B68-666B3460F924}</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103-498E-A99F-C3CA00D9C5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69.900000000000006</c:v>
                </c:pt>
                <c:pt idx="8">
                  <c:v>70.900000000000006</c:v>
                </c:pt>
                <c:pt idx="16">
                  <c:v>69.400000000000006</c:v>
                </c:pt>
                <c:pt idx="24">
                  <c:v>68.8</c:v>
                </c:pt>
                <c:pt idx="32">
                  <c:v>65</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0103-498E-A99F-C3CA00D9C5A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{4848F29B-168E-4954-A032-F825A82F8CA7}</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103-498E-A99F-C3CA00D9C5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{EF2DF917-6780-45FA-AEB7-771D460325F0}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03-498E-A99F-C3CA00D9C5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{7C626252-38D7-4F3D-BA8B-289E7A685E6C}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03-498E-A99F-C3CA00D9C5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{71FEB72F-1420-401E-AA36-A1F972D77667}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03-498E-A99F-C3CA00D9C5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{5DF8722B-3DAC-4B5B-94E1-E77B922BF29C}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03-498E-A99F-C3CA00D9C5A1}"/>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{6F52EBB8-8E9E-4C39-ABEE-F4130A01CC24}</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103-498E-A99F-C3CA00D9C5A1}"/>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{AC72E0CF-34C8-4997-896A-030171109BE1}</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103-498E-A99F-C3CA00D9C5A1}"/>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{B9284289-AA04-4F72-A8EB-E8701951BA3D}</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103-498E-A99F-C3CA00D9C5A1}"/>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{DB4C1C8A-DBBE-4BD4-8EF4-5EF9ECB2A315}</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103-498E-A99F-C3CA00D9C5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57.7</c:v>
                </c:pt>
                <c:pt idx="8">
                  <c:v>59.3</c:v>
                </c:pt>
                <c:pt idx="16">
                  <c:v>60.4</c:v>
                </c:pt>
                <c:pt idx="24">
                  <c:v>61.1</c:v>
                </c:pt>
                <c:pt idx="32">
                  <c:v>62.3</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03-498E-A99F-C3CA00D9C5A1}"/>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{CF56D78C-EBA5-44D8-99CA-6A7A40210D69}</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A72-4FEA-8D5D-2FE4F71856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{A1800B7D-B59F-496A-B662-2BF9BE575627}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72-4FEA-8D5D-2FE4F71856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{C83EF1F6-A903-43E9-99E6-8172642AEC51}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72-4FEA-8D5D-2FE4F71856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{592388F3-E50A-4321-A84C-E05733A094FD}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72-4FEA-8D5D-2FE4F71856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{503083E7-82CE-4BC3-9E33-562F8524AE47}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72-4FEA-8D5D-2FE4F7185625}"/>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{DE2B374E-A9B0-4FAF-AE33-78C0876E962A}</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A72-4FEA-8D5D-2FE4F7185625}"/>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{686C39C1-A28C-4733-82F9-D7A7F83B7887}</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A72-4FEA-8D5D-2FE4F7185625}"/>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{686370D6-2F01-4334-9E41-475EBB1FBA71}</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A72-4FEA-8D5D-2FE4F7185625}"/>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{815D55DC-1CAC-44CF-9218-4A56334A8C9E}</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A72-4FEA-8D5D-2FE4F71856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4.0999999999999996</c:v>
                </c:pt>
                <c:pt idx="8">
                  <c:v>4.8</c:v>
                </c:pt>
                <c:pt idx="16">
                  <c:v>4.9000000000000004</c:v>
                </c:pt>
                <c:pt idx="24">
                  <c:v>5.4</c:v>
                </c:pt>
                <c:pt idx="32">
                  <c:v>6</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9A72-4FEA-8D5D-2FE4F718562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{0FE68C94-0D82-4A6B-B393-9A6FED7BCCB3}</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A72-4FEA-8D5D-2FE4F71856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{25F06099-3628-4C19-AF18-FD880E1DBA7C}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72-4FEA-8D5D-2FE4F71856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{F4C95F98-8B4C-4003-9F63-A8DB4BBE4943}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72-4FEA-8D5D-2FE4F71856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{5D732539-1BFE-4F04-891F-F6F7BF6D1E3B}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72-4FEA-8D5D-2FE4F71856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{DE30990C-2F6A-47A8-9023-7A59491B70AB}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72-4FEA-8D5D-2FE4F7185625}"/>
                </c:ext>
              </c:extLst>
            </c:dLbl>
            <c:dLbl>
              <c:idx val="8"/>
              <c:layout>
                <c:manualLayout>
                  <c:x val="-1.8235628084249993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{D2254224-FDF9-49D5-8A5C-8F6DD20E729E}</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A72-4FEA-8D5D-2FE4F7185625}"/>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{CDA2AEF6-7CD9-4190-9EA3-18DA9B439C45}</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A72-4FEA-8D5D-2FE4F7185625}"/>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{0DF2F0A0-414C-4BAE-B3E2-A578E647693F}</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A72-4FEA-8D5D-2FE4F7185625}"/>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{3D9A4954-730F-4D87-8349-AC6D6102F48F}</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A72-4FEA-8D5D-2FE4F71856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8">
                  <c:v>7.1</c:v>
                </c:pt>
                <c:pt idx="16">
                  <c:v>7.3</c:v>
                </c:pt>
                <c:pt idx="24">
                  <c:v>7.4</c:v>
                </c:pt>
                <c:pt idx="32">
                  <c:v>7.5</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A72-4FEA-8D5D-2FE4F7185625}"/>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D893E6D-D192-433D-9251-91CEC01CD6EF}"/>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B6A2350-50CB-4302-9EBF-DD9CB25625FC}"/>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新庁舎建設、防災行政無線整備により地方債発行額が増えたことで、元利償還額も３９百万円（１０．１％）増額となった。今後は、借入利率が上昇傾向にあることから、利率の変動に注視し、地方債発行額の抑制を行い、実質公債費比率を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新庁舎建設事業の繰越により借入額が増となり、</a:t>
          </a:r>
          <a:r>
            <a:rPr kumimoji="1" lang="ja-JP" altLang="en-US" sz="1400">
              <a:solidFill>
                <a:sysClr val="windowText" lastClr="000000"/>
              </a:solidFill>
              <a:latin typeface="ＭＳ ゴシック" pitchFamily="49" charset="-128"/>
              <a:ea typeface="ＭＳ ゴシック" pitchFamily="49" charset="-128"/>
            </a:rPr>
            <a:t>償還額を上回ったことから、地方債現在高が４．５％増となった。また、同事業に充てた公共施設等整備基金により令和２年度に減少していた充当可能基金も公共施設等整備基金や財政調整基金等の積立を行い７．８％増となった。今後は、計画的な事業の実施に努め、地方債現在高を抑え健全化に努める。</a:t>
          </a:r>
          <a:br>
            <a:rPr kumimoji="1" lang="en-US" altLang="ja-JP" sz="1400">
              <a:solidFill>
                <a:sysClr val="windowText" lastClr="000000"/>
              </a:solidFill>
              <a:latin typeface="ＭＳ ゴシック" pitchFamily="49" charset="-128"/>
              <a:ea typeface="ＭＳ ゴシック" pitchFamily="49" charset="-128"/>
            </a:rPr>
          </a:b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宮崎県五ケ瀬町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令和２年度に取崩しの多かった公共施設等整備基金を中心に、ふるさと納税寄付金を財源とする五ヶ瀬町応援基金、森林環境譲与税を財源とする森林環境譲与税基金、財政調整基金、減債基金の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積立てを行い、前年度比で２億１千万円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大型事業により一時的に基金の減少となったが、今後の事業等に備え計画的に積立てを行っていく。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・地域福祉基金：社会福祉法人等が行う福祉事業に活用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・教育基金：学校教育・社会教育の振興及び奨学金制度に活用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・ふるさとづくり基金：個性的で魅力ある地域づくり活動を支援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・五ヶ瀬町応援基金：ふるさと納税寄付金を積立て、該当事業に充当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・公共施設等整備基金：住宅料や財産収入等を充当したことによる増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・教育基金：奨学金等該当事業に充当したことによる減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・五ヶ瀬応援基金：当該事業に充当を行ったが、ふるさと納税寄付金を積立てたことによる増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・公共施設等整備基金：今後は住宅整備や公共施設の老朽化に伴う改修も控えており、可能な限り積立てを行う。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運用利金による積立の増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現在の財政状況では取崩しは無いが、今後は人口減少に伴う税収の減少や公共施設の老朽化対策に係る経費の増加に備え、今の水準を確保していく。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決算余剰金と財源対策債償還金基金分を９４百万円積立てた。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後年度の公債費償還に備え、今後も決算剰余金の一部を積立てていくこととしている。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2876B0-7B04-422E-BA0A-B15A4CFF6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94D772-FE07-458F-A2EA-E66B9DCDF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9C0E163-414E-4D66-ABE7-311F001D3987}"/>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79E7332-AE25-4F57-94CB-63A22B5A03E4}"/>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FC3484C-483A-49D2-B65B-4C847D21C83E}"/>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36B3E10-29DB-4E86-B912-6E89D5C6F716}"/>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FAF01DB-623D-4C8C-B385-0A2A360794E4}"/>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334D22F-A13E-49AE-8354-59A22F6C0FA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165FEC5-F113-48CC-9BB2-D32F2DCEF83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2C8B93C-C24B-4A76-A85F-5DD3D246A1B1}"/>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98721B8-EC28-4487-A06F-7400DD76E0D4}"/>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9B79462-5A5C-4128-94E1-300E64A72935}"/>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CBD1DEC-BC7F-4B83-A7C6-E69C5B5EF188}"/>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2412063-04E3-4238-80DD-FEA7A077AC74}"/>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F6359C1-82D4-46AC-9CCE-E321BE439FA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81A54E3-B4AB-44DA-9671-2EC4925C1A8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D8C319C-0E8A-4F5B-828C-CF126805D34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6B41DB2-F26B-4638-A439-F3458549332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AB1041B-9F1A-4CCC-89DB-DA582AF2BE58}"/>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7689CD6-FD29-4B12-BDC5-C23A914706FD}"/>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D0492C2-1D5B-47F0-8125-B517F2330A09}"/>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F16868E-71E6-4CC4-A447-3CF18048549C}"/>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26650B4-1E99-4CAA-BEF9-6B2E0EA78AB7}"/>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D201D26-F612-43B0-938E-38E65838168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D6FEAF6-CD44-477B-A8B4-24B0A3D8909D}"/>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A898DA9-042F-437A-9097-62F67EE95FF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E51C6DF-3147-49A2-8D87-06F226ECCB12}"/>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8F55BA9-75D4-4FFB-85F5-0EF7C4F18BD4}"/>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9468EA0-4191-4277-9C33-3D5BF37DB9CE}"/>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124A9A4-A204-4004-BDC0-5B742B7B10E8}"/>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639F5C4-A011-4AFA-B2D0-CBE9E043D12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1C35A83-CCDA-4579-9E1E-78CAC49C92B6}"/>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8868738-9AF2-41B4-BCA4-F5350F9FE4A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F3C823D-97DC-4304-AFA3-D81EE5963DD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090B0D3-116E-487B-A024-6384E9D8E75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460EAE2-F048-4013-B1C5-7A8AA5B0CF2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81959-1A79-4133-B668-CE68C6FED9B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6B22282-6B2B-43AD-8577-F8872C5CF50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B726B83-504F-4FD8-82EF-5EE08A7D771F}"/>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D304CF6-99F8-4DD2-A094-55C2BF124821}"/>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84610A3-AADD-41AC-8CE2-452CD8A307B8}"/>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061E2C5-7F2A-4E09-8593-4B5BF30E37D8}"/>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709C1BF-45AD-4A22-A9CF-51429DBBABF2}"/>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DA43EB9-BD11-406A-B213-40905E86EB9B}"/>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F84DF8C-2743-4064-A922-53751EBD0CB5}"/>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2A169B7-13A8-4F99-BEA0-A399600BB8E2}"/>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C0A936A-1FC7-4118-8614-BC8D219B411D}"/>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A9B001A-C36A-4537-9A54-E8D573F2A689}"/>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BB328A8-6722-4F85-8022-69BE6E803FFF}"/>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2EDB138-9CEF-4C81-AFAC-4944B9F95835}"/>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F0F0B50-CB78-4578-B243-64A59DC5514D}"/>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9F4CD0F-A502-4662-9E59-EAB0EB0FF2E1}"/>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55EFD85-3FE7-4BDA-84BF-4F848F408D71}"/>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030323A-1507-49DA-94F5-39FCD9B2115A}"/>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AB60693-077E-4B5E-A182-616DDF8856A2}"/>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054925E-5194-4BE4-B471-43B52D8A6A6C}"/>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E6DBFE5-D8C1-4545-9C5E-A6C961F32C0D}"/>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65.0</a:t>
          </a:r>
          <a:r>
            <a:rPr kumimoji="1" lang="ja-JP" altLang="en-US" sz="1100">
              <a:latin typeface="ＭＳ Ｐゴシック" panose="020B0600070205080204" pitchFamily="50" charset="-128"/>
              <a:ea typeface="ＭＳ Ｐゴシック" panose="020B0600070205080204" pitchFamily="50" charset="-128"/>
            </a:rPr>
            <a:t>％となっており、類似団体、宮崎県平均、全国平均と比較すると高い水準にある。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年度は役場新庁舎の完成などにより、令和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年度と比較して償却率は</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％減少しているが、有形固定資産の更新は、まだ類似団体の中でも遅れている状況にある。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1DAD9B7-5ABA-4E18-8514-96F9F66B215D}"/>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53083D7-10F5-4536-A89E-C3495933DDEF}"/>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BF1CE37-A5EA-44C8-8FCA-857DC91AAD13}"/>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7DAEB0F3-56E3-4781-B60D-5D79ADB3FC85}"/>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D6DAC75-EFA2-4A3E-B630-D15441E56CEE}"/>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2A7F012-C280-4652-AB67-589507897359}"/>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A316DB9-0D48-4312-9747-1515849C931C}"/>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36C8D58-A0F2-44D1-A33B-FE05342A9EEA}"/>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EAAA059-EA89-4570-B6F3-6F11D5F6A539}"/>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609F930-7166-44C0-AF07-B6750DDFA81C}"/>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92FDA484-C042-44D8-A683-E0BFD9E71F35}"/>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D49D9A2F-F79D-45D5-9740-AC5196DA368D}"/>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1EB35736-191F-4DB6-934B-02B05C059867}"/>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F098251-5104-47C5-A5D9-0CE0C41D04BA}"/>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B3EC367B-EAB9-4FDD-8765-95734EBEBC15}"/>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D84AAB1-E799-4E0D-AEC6-DB24A4783E67}"/>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69801159-9F39-4B4A-8F05-FA625CB6C439}"/>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E14A5E38-5821-44AD-88BB-EFA6A9CE1B5D}"/>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D8D1F75F-13D3-4A1C-8DE6-668D85FC35F9}"/>
            </a:ext>
          </a:extLst>
        </xdr:cNvPr>
        <xdr:cNvCxnSpPr/>
      </xdr:nvCxnSpPr>
      <xdr:spPr>
        <a:xfrm flipV="1">
          <a:off x="4206240" y="5240655"/>
          <a:ext cx="1270" cy="1363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C1A7207-21B2-496E-8991-22FB1D4B3A58}"/>
            </a:ext>
          </a:extLst>
        </xdr:cNvPr>
        <xdr:cNvSpPr txBox="1"/>
      </xdr:nvSpPr>
      <xdr:spPr>
        <a:xfrm>
          <a:off x="4258945" y="660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DEDE8B7F-CBBC-49B3-9AFD-8D4E2DB45DEE}"/>
            </a:ext>
          </a:extLst>
        </xdr:cNvPr>
        <xdr:cNvCxnSpPr/>
      </xdr:nvCxnSpPr>
      <xdr:spPr>
        <a:xfrm>
          <a:off x="4119245" y="66042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209C2754-81D2-4F80-9B91-8B5706AC7281}"/>
            </a:ext>
          </a:extLst>
        </xdr:cNvPr>
        <xdr:cNvSpPr txBox="1"/>
      </xdr:nvSpPr>
      <xdr:spPr>
        <a:xfrm>
          <a:off x="4258945"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34CF6D1B-3CFA-4460-919A-62694CF88098}"/>
            </a:ext>
          </a:extLst>
        </xdr:cNvPr>
        <xdr:cNvCxnSpPr/>
      </xdr:nvCxnSpPr>
      <xdr:spPr>
        <a:xfrm>
          <a:off x="4119245" y="524065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48B3FC34-1AE5-42E4-90BE-F4FD753E5C99}"/>
            </a:ext>
          </a:extLst>
        </xdr:cNvPr>
        <xdr:cNvSpPr txBox="1"/>
      </xdr:nvSpPr>
      <xdr:spPr>
        <a:xfrm>
          <a:off x="4258945" y="5942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0C3CCFF3-3D85-4678-A494-0EC89C02486E}"/>
            </a:ext>
          </a:extLst>
        </xdr:cNvPr>
        <xdr:cNvSpPr/>
      </xdr:nvSpPr>
      <xdr:spPr>
        <a:xfrm>
          <a:off x="4157345" y="608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9483A274-B7AC-4C38-8552-69C1962C463D}"/>
            </a:ext>
          </a:extLst>
        </xdr:cNvPr>
        <xdr:cNvSpPr/>
      </xdr:nvSpPr>
      <xdr:spPr>
        <a:xfrm>
          <a:off x="3537585" y="60498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768D1E41-0EE6-44CA-BED2-CAFADDE6C9FB}"/>
            </a:ext>
          </a:extLst>
        </xdr:cNvPr>
        <xdr:cNvSpPr/>
      </xdr:nvSpPr>
      <xdr:spPr>
        <a:xfrm>
          <a:off x="2867025" y="6028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34655FAA-2AC5-4165-A3AD-2FF75FF1DE06}"/>
            </a:ext>
          </a:extLst>
        </xdr:cNvPr>
        <xdr:cNvSpPr/>
      </xdr:nvSpPr>
      <xdr:spPr>
        <a:xfrm>
          <a:off x="2196465" y="59943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0078552B-0484-4823-80F4-97237B375E68}"/>
            </a:ext>
          </a:extLst>
        </xdr:cNvPr>
        <xdr:cNvSpPr/>
      </xdr:nvSpPr>
      <xdr:spPr>
        <a:xfrm>
          <a:off x="1525905" y="59487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8EB7BEC-9CC6-49C6-83D8-89AAF0CFAC19}"/>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D0843B6-8E0C-4832-9B7D-C81DA7D6198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18CBB2D-9C86-4652-92B5-8AD7DAFA3275}"/>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BF7C997-FF8A-4215-B08C-6F442394E3F5}"/>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FD3DD3A-2728-4F6B-9667-C0142DDEE791}"/>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93" name="楕円 92">
          <a:extLst>
            <a:ext uri="{FF2B5EF4-FFF2-40B4-BE49-F238E27FC236}">
              <a16:creationId xmlns:a16="http://schemas.microsoft.com/office/drawing/2014/main" id="{1F7A2D93-FC08-45C9-9264-D7F6CC63D971}"/>
            </a:ext>
          </a:extLst>
        </xdr:cNvPr>
        <xdr:cNvSpPr/>
      </xdr:nvSpPr>
      <xdr:spPr>
        <a:xfrm>
          <a:off x="4157345" y="61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94" name="有形固定資産減価償却率該当値テキスト">
          <a:extLst>
            <a:ext uri="{FF2B5EF4-FFF2-40B4-BE49-F238E27FC236}">
              <a16:creationId xmlns:a16="http://schemas.microsoft.com/office/drawing/2014/main" id="{BE612CF2-912A-4586-9138-C4F12A8E00DE}"/>
            </a:ext>
          </a:extLst>
        </xdr:cNvPr>
        <xdr:cNvSpPr txBox="1"/>
      </xdr:nvSpPr>
      <xdr:spPr>
        <a:xfrm>
          <a:off x="4258945" y="614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149406</xdr:rowOff>
    </xdr:from>
    <xdr:to>
      <xdr:col>19</xdr:col>
      <xdr:colOff>187325</xdr:colOff>
      <xdr:row>33</xdr:row>
      <xdr:rowOff>79556</xdr:rowOff>
    </xdr:to>
    <xdr:sp macro="" textlink="">
      <xdr:nvSpPr>
        <xdr:cNvPr id="95" name="楕円 94">
          <a:extLst>
            <a:ext uri="{FF2B5EF4-FFF2-40B4-BE49-F238E27FC236}">
              <a16:creationId xmlns:a16="http://schemas.microsoft.com/office/drawing/2014/main" id="{C821F94A-D241-4509-8FBF-90115DF740D3}"/>
            </a:ext>
          </a:extLst>
        </xdr:cNvPr>
        <xdr:cNvSpPr/>
      </xdr:nvSpPr>
      <xdr:spPr>
        <a:xfrm>
          <a:off x="3537585" y="6283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33</xdr:row>
      <xdr:rowOff>28756</xdr:rowOff>
    </xdr:to>
    <xdr:cxnSp macro="">
      <xdr:nvCxnSpPr>
        <xdr:cNvPr id="96" name="直線コネクタ 95">
          <a:extLst>
            <a:ext uri="{FF2B5EF4-FFF2-40B4-BE49-F238E27FC236}">
              <a16:creationId xmlns:a16="http://schemas.microsoft.com/office/drawing/2014/main" id="{3C9B6837-A20D-493C-B804-5A4A943E1B6E}"/>
            </a:ext>
          </a:extLst>
        </xdr:cNvPr>
        <xdr:cNvCxnSpPr/>
      </xdr:nvCxnSpPr>
      <xdr:spPr>
        <a:xfrm flipV="1">
          <a:off x="3588385" y="6217103"/>
          <a:ext cx="619760" cy="1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167912</xdr:rowOff>
    </xdr:from>
    <xdr:to>
      <xdr:col>15</xdr:col>
      <xdr:colOff>187325</xdr:colOff>
      <xdr:row>33</xdr:row>
      <xdr:rowOff>98062</xdr:rowOff>
    </xdr:to>
    <xdr:sp macro="" textlink="">
      <xdr:nvSpPr>
        <xdr:cNvPr id="97" name="楕円 96">
          <a:extLst>
            <a:ext uri="{FF2B5EF4-FFF2-40B4-BE49-F238E27FC236}">
              <a16:creationId xmlns:a16="http://schemas.microsoft.com/office/drawing/2014/main" id="{C96F8FBF-9548-49BC-A329-17A5174E6270}"/>
            </a:ext>
          </a:extLst>
        </xdr:cNvPr>
        <xdr:cNvSpPr/>
      </xdr:nvSpPr>
      <xdr:spPr>
        <a:xfrm>
          <a:off x="2867025" y="6302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28756</xdr:rowOff>
    </xdr:from>
    <xdr:to>
      <xdr:col>19</xdr:col>
      <xdr:colOff>136525</xdr:colOff>
      <xdr:row>33</xdr:row>
      <xdr:rowOff>47262</xdr:rowOff>
    </xdr:to>
    <xdr:cxnSp macro="">
      <xdr:nvCxnSpPr>
        <xdr:cNvPr id="98" name="直線コネクタ 97">
          <a:extLst>
            <a:ext uri="{FF2B5EF4-FFF2-40B4-BE49-F238E27FC236}">
              <a16:creationId xmlns:a16="http://schemas.microsoft.com/office/drawing/2014/main" id="{66B16E1E-2C5E-4BC6-9BD7-458C2C8A57C9}"/>
            </a:ext>
          </a:extLst>
        </xdr:cNvPr>
        <xdr:cNvCxnSpPr/>
      </xdr:nvCxnSpPr>
      <xdr:spPr>
        <a:xfrm flipV="1">
          <a:off x="2917825" y="6330496"/>
          <a:ext cx="670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42726</xdr:rowOff>
    </xdr:from>
    <xdr:to>
      <xdr:col>11</xdr:col>
      <xdr:colOff>187325</xdr:colOff>
      <xdr:row>33</xdr:row>
      <xdr:rowOff>144326</xdr:rowOff>
    </xdr:to>
    <xdr:sp macro="" textlink="">
      <xdr:nvSpPr>
        <xdr:cNvPr id="99" name="楕円 98">
          <a:extLst>
            <a:ext uri="{FF2B5EF4-FFF2-40B4-BE49-F238E27FC236}">
              <a16:creationId xmlns:a16="http://schemas.microsoft.com/office/drawing/2014/main" id="{50653CDE-1043-4903-BA1C-041524D24F12}"/>
            </a:ext>
          </a:extLst>
        </xdr:cNvPr>
        <xdr:cNvSpPr/>
      </xdr:nvSpPr>
      <xdr:spPr>
        <a:xfrm>
          <a:off x="2196465" y="6344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47262</xdr:rowOff>
    </xdr:from>
    <xdr:to>
      <xdr:col>15</xdr:col>
      <xdr:colOff>136525</xdr:colOff>
      <xdr:row>33</xdr:row>
      <xdr:rowOff>93526</xdr:rowOff>
    </xdr:to>
    <xdr:cxnSp macro="">
      <xdr:nvCxnSpPr>
        <xdr:cNvPr id="100" name="直線コネクタ 99">
          <a:extLst>
            <a:ext uri="{FF2B5EF4-FFF2-40B4-BE49-F238E27FC236}">
              <a16:creationId xmlns:a16="http://schemas.microsoft.com/office/drawing/2014/main" id="{AA9F0E93-3798-4A1D-A2C4-DBA0AD8B820D}"/>
            </a:ext>
          </a:extLst>
        </xdr:cNvPr>
        <xdr:cNvCxnSpPr/>
      </xdr:nvCxnSpPr>
      <xdr:spPr>
        <a:xfrm flipV="1">
          <a:off x="2247265" y="6349002"/>
          <a:ext cx="6705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11883</xdr:rowOff>
    </xdr:from>
    <xdr:to>
      <xdr:col>7</xdr:col>
      <xdr:colOff>187325</xdr:colOff>
      <xdr:row>33</xdr:row>
      <xdr:rowOff>113483</xdr:rowOff>
    </xdr:to>
    <xdr:sp macro="" textlink="">
      <xdr:nvSpPr>
        <xdr:cNvPr id="101" name="楕円 100">
          <a:extLst>
            <a:ext uri="{FF2B5EF4-FFF2-40B4-BE49-F238E27FC236}">
              <a16:creationId xmlns:a16="http://schemas.microsoft.com/office/drawing/2014/main" id="{2EF27855-A7F8-482D-AD92-535A0D0BDF1B}"/>
            </a:ext>
          </a:extLst>
        </xdr:cNvPr>
        <xdr:cNvSpPr/>
      </xdr:nvSpPr>
      <xdr:spPr>
        <a:xfrm>
          <a:off x="1525905" y="6313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62683</xdr:rowOff>
    </xdr:from>
    <xdr:to>
      <xdr:col>11</xdr:col>
      <xdr:colOff>136525</xdr:colOff>
      <xdr:row>33</xdr:row>
      <xdr:rowOff>93526</xdr:rowOff>
    </xdr:to>
    <xdr:cxnSp macro="">
      <xdr:nvCxnSpPr>
        <xdr:cNvPr id="102" name="直線コネクタ 101">
          <a:extLst>
            <a:ext uri="{FF2B5EF4-FFF2-40B4-BE49-F238E27FC236}">
              <a16:creationId xmlns:a16="http://schemas.microsoft.com/office/drawing/2014/main" id="{D290EEDD-B732-46C9-8E9A-94FE6B355B4D}"/>
            </a:ext>
          </a:extLst>
        </xdr:cNvPr>
        <xdr:cNvCxnSpPr/>
      </xdr:nvCxnSpPr>
      <xdr:spPr>
        <a:xfrm>
          <a:off x="1576705" y="6364423"/>
          <a:ext cx="6705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DF2D9463-7B4D-4EFD-9E0F-8EDBDC76C7BE}"/>
            </a:ext>
          </a:extLst>
        </xdr:cNvPr>
        <xdr:cNvSpPr txBox="1"/>
      </xdr:nvSpPr>
      <xdr:spPr>
        <a:xfrm>
          <a:off x="3395989" y="582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E51DC0E0-63F4-4ED3-8156-69AA615FD758}"/>
            </a:ext>
          </a:extLst>
        </xdr:cNvPr>
        <xdr:cNvSpPr txBox="1"/>
      </xdr:nvSpPr>
      <xdr:spPr>
        <a:xfrm>
          <a:off x="2738129" y="580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F2786C32-4950-4D5A-8CFB-A7722EA89C1B}"/>
            </a:ext>
          </a:extLst>
        </xdr:cNvPr>
        <xdr:cNvSpPr txBox="1"/>
      </xdr:nvSpPr>
      <xdr:spPr>
        <a:xfrm>
          <a:off x="2067569" y="5777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6D1F6D7F-2995-4943-BE2A-45C83FC22999}"/>
            </a:ext>
          </a:extLst>
        </xdr:cNvPr>
        <xdr:cNvSpPr txBox="1"/>
      </xdr:nvSpPr>
      <xdr:spPr>
        <a:xfrm>
          <a:off x="1397009" y="572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70683</xdr:rowOff>
    </xdr:from>
    <xdr:ext cx="405111" cy="259045"/>
    <xdr:sp macro="" textlink="">
      <xdr:nvSpPr>
        <xdr:cNvPr id="107" name="n_1mainValue有形固定資産減価償却率">
          <a:extLst>
            <a:ext uri="{FF2B5EF4-FFF2-40B4-BE49-F238E27FC236}">
              <a16:creationId xmlns:a16="http://schemas.microsoft.com/office/drawing/2014/main" id="{90626801-B1D1-449F-B807-D4E098EFF8E1}"/>
            </a:ext>
          </a:extLst>
        </xdr:cNvPr>
        <xdr:cNvSpPr txBox="1"/>
      </xdr:nvSpPr>
      <xdr:spPr>
        <a:xfrm>
          <a:off x="3395989" y="6372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89189</xdr:rowOff>
    </xdr:from>
    <xdr:ext cx="405111" cy="259045"/>
    <xdr:sp macro="" textlink="">
      <xdr:nvSpPr>
        <xdr:cNvPr id="108" name="n_2mainValue有形固定資産減価償却率">
          <a:extLst>
            <a:ext uri="{FF2B5EF4-FFF2-40B4-BE49-F238E27FC236}">
              <a16:creationId xmlns:a16="http://schemas.microsoft.com/office/drawing/2014/main" id="{48260BD1-9A26-4713-8F61-98281173082E}"/>
            </a:ext>
          </a:extLst>
        </xdr:cNvPr>
        <xdr:cNvSpPr txBox="1"/>
      </xdr:nvSpPr>
      <xdr:spPr>
        <a:xfrm>
          <a:off x="2738129" y="639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135453</xdr:rowOff>
    </xdr:from>
    <xdr:ext cx="405111" cy="259045"/>
    <xdr:sp macro="" textlink="">
      <xdr:nvSpPr>
        <xdr:cNvPr id="109" name="n_3mainValue有形固定資産減価償却率">
          <a:extLst>
            <a:ext uri="{FF2B5EF4-FFF2-40B4-BE49-F238E27FC236}">
              <a16:creationId xmlns:a16="http://schemas.microsoft.com/office/drawing/2014/main" id="{B736BB73-B67B-42C5-9CF4-4FE98245CFA9}"/>
            </a:ext>
          </a:extLst>
        </xdr:cNvPr>
        <xdr:cNvSpPr txBox="1"/>
      </xdr:nvSpPr>
      <xdr:spPr>
        <a:xfrm>
          <a:off x="2067569" y="6437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104611</xdr:rowOff>
    </xdr:from>
    <xdr:ext cx="405111" cy="259045"/>
    <xdr:sp macro="" textlink="">
      <xdr:nvSpPr>
        <xdr:cNvPr id="110" name="n_4mainValue有形固定資産減価償却率">
          <a:extLst>
            <a:ext uri="{FF2B5EF4-FFF2-40B4-BE49-F238E27FC236}">
              <a16:creationId xmlns:a16="http://schemas.microsoft.com/office/drawing/2014/main" id="{2D84AB50-1BF1-4F56-A372-FDA14BB06756}"/>
            </a:ext>
          </a:extLst>
        </xdr:cNvPr>
        <xdr:cNvSpPr txBox="1"/>
      </xdr:nvSpPr>
      <xdr:spPr>
        <a:xfrm>
          <a:off x="1397009" y="640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43697AC-F11B-4BE7-B69E-AC71164E755B}"/>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F10C1C31-9AAC-4349-B006-397187D9CA75}"/>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1D82576-F719-450D-A17F-743E42FA09E8}"/>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570D17BD-484F-40CB-934F-4742701D87F9}"/>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B7FDFB5-CF7B-45DA-9110-657F6F0DA278}"/>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94AB71B-D399-461C-A04B-3A523801D47B}"/>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9E7B565-4F13-4F20-BD4A-097849D9A008}"/>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9BDCA5E4-90BB-4203-85CB-2AEC95C0BACE}"/>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8BD48B1-C855-426C-B94E-7BB14AA8F01F}"/>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44F0285-E2A9-44BA-8D28-32E576872E45}"/>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395F4FA-698A-4901-8375-3AE6713F7A09}"/>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CBE5CAB-C5F3-4201-B66B-65F623A272DC}"/>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9FBDB137-5EA5-4BE3-93EA-6994DB1B779C}"/>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年度の債務償還比率は、類似団体と比較すると高い水準だが、令和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年度と比較すると減少している。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年度は新庁舎の建設が完了し、関係事業の財源に地方債を充当したことで地方債残高は増大した。しかし令和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年度は例年より普通交付税が増額されたため、債務償還比率は改善している。ただし、改善幅は類似団体と比較して小さいため、適正な債務管理に努める。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CCD0E51-A764-412F-94B7-128FE4C98C75}"/>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D1E4B556-C101-4348-8609-4937DDA438A1}"/>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5424114-EE80-430C-BD18-81B0A3D8C94F}"/>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692182D6-16E7-4F61-A80F-B8A15032E2C4}"/>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F71E76E4-E4E8-40FC-A330-5ABCC6E7FFAC}"/>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E230DE7-4FEC-4FD2-8514-AF343E1F0CF3}"/>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F7414437-D58E-4E49-9E5D-075682C728C4}"/>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9C2A064-317A-4171-9184-8422B6FB7C93}"/>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FB059324-6C06-44FD-95F3-D469E6BC3DD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D25DE3BE-5CB9-4007-9A78-C689AB179CEB}"/>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65BC523-443C-4EC8-A5BC-6BE9A3154E2B}"/>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7B74747E-4B9D-4559-A8E0-2FFDD4ECA4FF}"/>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7C9B264A-55FB-4717-B5D0-F3FF638A73EE}"/>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527F2AA2-E40A-45A5-A01B-357505638A0B}"/>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7B9E620D-6B2F-4212-9771-A741D033A3A9}"/>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89928F1C-4D8C-4DDB-AC56-EF33FC10F49D}"/>
            </a:ext>
          </a:extLst>
        </xdr:cNvPr>
        <xdr:cNvCxnSpPr/>
      </xdr:nvCxnSpPr>
      <xdr:spPr>
        <a:xfrm flipV="1">
          <a:off x="13027660" y="5211868"/>
          <a:ext cx="1269" cy="124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9AE9EBF-7117-4575-B6A5-3B821E6F3FE3}"/>
            </a:ext>
          </a:extLst>
        </xdr:cNvPr>
        <xdr:cNvSpPr txBox="1"/>
      </xdr:nvSpPr>
      <xdr:spPr>
        <a:xfrm>
          <a:off x="13080365" y="646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76313023-04C5-47D1-AD12-970A90585060}"/>
            </a:ext>
          </a:extLst>
        </xdr:cNvPr>
        <xdr:cNvCxnSpPr/>
      </xdr:nvCxnSpPr>
      <xdr:spPr>
        <a:xfrm>
          <a:off x="12963525" y="6457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7A8C8215-1797-49BA-888A-3B6B9A26EBAC}"/>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E855C0CE-58AB-46F3-AA95-A2BB428EC67D}"/>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a:extLst>
            <a:ext uri="{FF2B5EF4-FFF2-40B4-BE49-F238E27FC236}">
              <a16:creationId xmlns:a16="http://schemas.microsoft.com/office/drawing/2014/main" id="{BF993C2B-2553-4222-BEE5-7A15F6168527}"/>
            </a:ext>
          </a:extLst>
        </xdr:cNvPr>
        <xdr:cNvSpPr txBox="1"/>
      </xdr:nvSpPr>
      <xdr:spPr>
        <a:xfrm>
          <a:off x="13080365" y="5389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997FCD1C-CD18-4CB0-846B-EE107F736ABD}"/>
            </a:ext>
          </a:extLst>
        </xdr:cNvPr>
        <xdr:cNvSpPr/>
      </xdr:nvSpPr>
      <xdr:spPr>
        <a:xfrm>
          <a:off x="13001625" y="5534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1A82C7EA-5C5D-4356-976E-58217ECFE84E}"/>
            </a:ext>
          </a:extLst>
        </xdr:cNvPr>
        <xdr:cNvSpPr/>
      </xdr:nvSpPr>
      <xdr:spPr>
        <a:xfrm>
          <a:off x="12359005" y="567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CF106939-A9CA-47C1-9143-22FFB2056089}"/>
            </a:ext>
          </a:extLst>
        </xdr:cNvPr>
        <xdr:cNvSpPr/>
      </xdr:nvSpPr>
      <xdr:spPr>
        <a:xfrm>
          <a:off x="11688445" y="56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91596BF2-E093-438B-9D1C-5AD61497B2CB}"/>
            </a:ext>
          </a:extLst>
        </xdr:cNvPr>
        <xdr:cNvSpPr/>
      </xdr:nvSpPr>
      <xdr:spPr>
        <a:xfrm>
          <a:off x="11017885" y="56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160149F9-1ABF-4322-908F-D0E5DD75A203}"/>
            </a:ext>
          </a:extLst>
        </xdr:cNvPr>
        <xdr:cNvSpPr/>
      </xdr:nvSpPr>
      <xdr:spPr>
        <a:xfrm>
          <a:off x="10347325" y="5600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4B15A56-462A-495B-B9AE-D702D590FB44}"/>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D7F02AE-4131-4592-975D-F4773DFF9BF8}"/>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D3C3023-672F-4617-B69B-8DE4759C05DC}"/>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390CE8A-F1F1-4E9E-A143-9BF3A98E578C}"/>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6D484DE-FEAC-44AA-9A77-7EA34AEED7A2}"/>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46694</xdr:rowOff>
    </xdr:from>
    <xdr:to>
      <xdr:col>76</xdr:col>
      <xdr:colOff>73025</xdr:colOff>
      <xdr:row>29</xdr:row>
      <xdr:rowOff>148294</xdr:rowOff>
    </xdr:to>
    <xdr:sp macro="" textlink="">
      <xdr:nvSpPr>
        <xdr:cNvPr id="155" name="楕円 154">
          <a:extLst>
            <a:ext uri="{FF2B5EF4-FFF2-40B4-BE49-F238E27FC236}">
              <a16:creationId xmlns:a16="http://schemas.microsoft.com/office/drawing/2014/main" id="{BD9F5383-E003-4DC7-8CEB-5E19CF04D7A2}"/>
            </a:ext>
          </a:extLst>
        </xdr:cNvPr>
        <xdr:cNvSpPr/>
      </xdr:nvSpPr>
      <xdr:spPr>
        <a:xfrm>
          <a:off x="13001625" y="56778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25121</xdr:rowOff>
    </xdr:from>
    <xdr:ext cx="469744" cy="259045"/>
    <xdr:sp macro="" textlink="">
      <xdr:nvSpPr>
        <xdr:cNvPr id="156" name="債務償還比率該当値テキスト">
          <a:extLst>
            <a:ext uri="{FF2B5EF4-FFF2-40B4-BE49-F238E27FC236}">
              <a16:creationId xmlns:a16="http://schemas.microsoft.com/office/drawing/2014/main" id="{73CC39B8-129D-45F6-B601-8FA23567FFFF}"/>
            </a:ext>
          </a:extLst>
        </xdr:cNvPr>
        <xdr:cNvSpPr txBox="1"/>
      </xdr:nvSpPr>
      <xdr:spPr>
        <a:xfrm>
          <a:off x="13080365" y="56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152125</xdr:rowOff>
    </xdr:from>
    <xdr:to>
      <xdr:col>72</xdr:col>
      <xdr:colOff>123825</xdr:colOff>
      <xdr:row>30</xdr:row>
      <xdr:rowOff>82275</xdr:rowOff>
    </xdr:to>
    <xdr:sp macro="" textlink="">
      <xdr:nvSpPr>
        <xdr:cNvPr id="157" name="楕円 156">
          <a:extLst>
            <a:ext uri="{FF2B5EF4-FFF2-40B4-BE49-F238E27FC236}">
              <a16:creationId xmlns:a16="http://schemas.microsoft.com/office/drawing/2014/main" id="{233CDCE2-663C-4CC5-B706-79EA7A3F0250}"/>
            </a:ext>
          </a:extLst>
        </xdr:cNvPr>
        <xdr:cNvSpPr/>
      </xdr:nvSpPr>
      <xdr:spPr>
        <a:xfrm>
          <a:off x="12359005" y="578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97494</xdr:rowOff>
    </xdr:from>
    <xdr:to>
      <xdr:col>76</xdr:col>
      <xdr:colOff>22225</xdr:colOff>
      <xdr:row>30</xdr:row>
      <xdr:rowOff>31475</xdr:rowOff>
    </xdr:to>
    <xdr:cxnSp macro="">
      <xdr:nvCxnSpPr>
        <xdr:cNvPr id="158" name="直線コネクタ 157">
          <a:extLst>
            <a:ext uri="{FF2B5EF4-FFF2-40B4-BE49-F238E27FC236}">
              <a16:creationId xmlns:a16="http://schemas.microsoft.com/office/drawing/2014/main" id="{A3DC9244-1CE4-4141-9073-FB00826F5862}"/>
            </a:ext>
          </a:extLst>
        </xdr:cNvPr>
        <xdr:cNvCxnSpPr/>
      </xdr:nvCxnSpPr>
      <xdr:spPr>
        <a:xfrm flipV="1">
          <a:off x="12409805" y="5728674"/>
          <a:ext cx="619760" cy="10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164709</xdr:rowOff>
    </xdr:from>
    <xdr:to>
      <xdr:col>68</xdr:col>
      <xdr:colOff>123825</xdr:colOff>
      <xdr:row>29</xdr:row>
      <xdr:rowOff>94859</xdr:rowOff>
    </xdr:to>
    <xdr:sp macro="" textlink="">
      <xdr:nvSpPr>
        <xdr:cNvPr id="159" name="楕円 158">
          <a:extLst>
            <a:ext uri="{FF2B5EF4-FFF2-40B4-BE49-F238E27FC236}">
              <a16:creationId xmlns:a16="http://schemas.microsoft.com/office/drawing/2014/main" id="{06D8CD0C-C222-4FDD-9FA9-577E6FB28337}"/>
            </a:ext>
          </a:extLst>
        </xdr:cNvPr>
        <xdr:cNvSpPr/>
      </xdr:nvSpPr>
      <xdr:spPr>
        <a:xfrm>
          <a:off x="11688445" y="5628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44059</xdr:rowOff>
    </xdr:from>
    <xdr:to>
      <xdr:col>72</xdr:col>
      <xdr:colOff>73025</xdr:colOff>
      <xdr:row>30</xdr:row>
      <xdr:rowOff>31475</xdr:rowOff>
    </xdr:to>
    <xdr:cxnSp macro="">
      <xdr:nvCxnSpPr>
        <xdr:cNvPr id="160" name="直線コネクタ 159">
          <a:extLst>
            <a:ext uri="{FF2B5EF4-FFF2-40B4-BE49-F238E27FC236}">
              <a16:creationId xmlns:a16="http://schemas.microsoft.com/office/drawing/2014/main" id="{BD042502-B5E1-4FB3-B9F9-7AD827E6C8D6}"/>
            </a:ext>
          </a:extLst>
        </xdr:cNvPr>
        <xdr:cNvCxnSpPr/>
      </xdr:nvCxnSpPr>
      <xdr:spPr>
        <a:xfrm>
          <a:off x="11739245" y="5675239"/>
          <a:ext cx="670560" cy="1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76539</xdr:rowOff>
    </xdr:from>
    <xdr:to>
      <xdr:col>64</xdr:col>
      <xdr:colOff>123825</xdr:colOff>
      <xdr:row>28</xdr:row>
      <xdr:rowOff>6689</xdr:rowOff>
    </xdr:to>
    <xdr:sp macro="" textlink="">
      <xdr:nvSpPr>
        <xdr:cNvPr id="161" name="楕円 160">
          <a:extLst>
            <a:ext uri="{FF2B5EF4-FFF2-40B4-BE49-F238E27FC236}">
              <a16:creationId xmlns:a16="http://schemas.microsoft.com/office/drawing/2014/main" id="{27DE7F61-6823-4085-82A5-6FE1E36389F7}"/>
            </a:ext>
          </a:extLst>
        </xdr:cNvPr>
        <xdr:cNvSpPr/>
      </xdr:nvSpPr>
      <xdr:spPr>
        <a:xfrm>
          <a:off x="11017885" y="5372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127339</xdr:rowOff>
    </xdr:from>
    <xdr:to>
      <xdr:col>68</xdr:col>
      <xdr:colOff>73025</xdr:colOff>
      <xdr:row>29</xdr:row>
      <xdr:rowOff>44059</xdr:rowOff>
    </xdr:to>
    <xdr:cxnSp macro="">
      <xdr:nvCxnSpPr>
        <xdr:cNvPr id="162" name="直線コネクタ 161">
          <a:extLst>
            <a:ext uri="{FF2B5EF4-FFF2-40B4-BE49-F238E27FC236}">
              <a16:creationId xmlns:a16="http://schemas.microsoft.com/office/drawing/2014/main" id="{7AA40D51-C4B9-4416-B531-3630E9A4997B}"/>
            </a:ext>
          </a:extLst>
        </xdr:cNvPr>
        <xdr:cNvCxnSpPr/>
      </xdr:nvCxnSpPr>
      <xdr:spPr>
        <a:xfrm>
          <a:off x="11068685" y="5423239"/>
          <a:ext cx="670560" cy="25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146526</xdr:rowOff>
    </xdr:from>
    <xdr:to>
      <xdr:col>60</xdr:col>
      <xdr:colOff>123825</xdr:colOff>
      <xdr:row>28</xdr:row>
      <xdr:rowOff>76676</xdr:rowOff>
    </xdr:to>
    <xdr:sp macro="" textlink="">
      <xdr:nvSpPr>
        <xdr:cNvPr id="163" name="楕円 162">
          <a:extLst>
            <a:ext uri="{FF2B5EF4-FFF2-40B4-BE49-F238E27FC236}">
              <a16:creationId xmlns:a16="http://schemas.microsoft.com/office/drawing/2014/main" id="{1DEC89D4-4CA9-4121-9AA8-BA6E75D3B1AC}"/>
            </a:ext>
          </a:extLst>
        </xdr:cNvPr>
        <xdr:cNvSpPr/>
      </xdr:nvSpPr>
      <xdr:spPr>
        <a:xfrm>
          <a:off x="10347325" y="5442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127339</xdr:rowOff>
    </xdr:from>
    <xdr:to>
      <xdr:col>64</xdr:col>
      <xdr:colOff>73025</xdr:colOff>
      <xdr:row>28</xdr:row>
      <xdr:rowOff>25876</xdr:rowOff>
    </xdr:to>
    <xdr:cxnSp macro="">
      <xdr:nvCxnSpPr>
        <xdr:cNvPr id="164" name="直線コネクタ 163">
          <a:extLst>
            <a:ext uri="{FF2B5EF4-FFF2-40B4-BE49-F238E27FC236}">
              <a16:creationId xmlns:a16="http://schemas.microsoft.com/office/drawing/2014/main" id="{1249FE2E-E90A-461E-A2F2-F6241E48D6FB}"/>
            </a:ext>
          </a:extLst>
        </xdr:cNvPr>
        <xdr:cNvCxnSpPr/>
      </xdr:nvCxnSpPr>
      <xdr:spPr>
        <a:xfrm flipV="1">
          <a:off x="10398125" y="5423239"/>
          <a:ext cx="670560" cy="6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3A34D37F-C2F0-4A55-A197-44C52642E71B}"/>
            </a:ext>
          </a:extLst>
        </xdr:cNvPr>
        <xdr:cNvSpPr txBox="1"/>
      </xdr:nvSpPr>
      <xdr:spPr>
        <a:xfrm>
          <a:off x="12185092" y="54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4F649071-864D-4451-B741-60868348162F}"/>
            </a:ext>
          </a:extLst>
        </xdr:cNvPr>
        <xdr:cNvSpPr txBox="1"/>
      </xdr:nvSpPr>
      <xdr:spPr>
        <a:xfrm>
          <a:off x="11527232" y="577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5D8C8340-45FB-4E44-805C-4FDC71509BA1}"/>
            </a:ext>
          </a:extLst>
        </xdr:cNvPr>
        <xdr:cNvSpPr txBox="1"/>
      </xdr:nvSpPr>
      <xdr:spPr>
        <a:xfrm>
          <a:off x="10856672" y="573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5D310562-902F-4C46-828F-976BD3A558CA}"/>
            </a:ext>
          </a:extLst>
        </xdr:cNvPr>
        <xdr:cNvSpPr txBox="1"/>
      </xdr:nvSpPr>
      <xdr:spPr>
        <a:xfrm>
          <a:off x="10186112" y="568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73402</xdr:rowOff>
    </xdr:from>
    <xdr:ext cx="469744" cy="259045"/>
    <xdr:sp macro="" textlink="">
      <xdr:nvSpPr>
        <xdr:cNvPr id="169" name="n_1mainValue債務償還比率">
          <a:extLst>
            <a:ext uri="{FF2B5EF4-FFF2-40B4-BE49-F238E27FC236}">
              <a16:creationId xmlns:a16="http://schemas.microsoft.com/office/drawing/2014/main" id="{38764801-0375-463C-BEF2-107EAC50E32D}"/>
            </a:ext>
          </a:extLst>
        </xdr:cNvPr>
        <xdr:cNvSpPr txBox="1"/>
      </xdr:nvSpPr>
      <xdr:spPr>
        <a:xfrm>
          <a:off x="12185092" y="587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111386</xdr:rowOff>
    </xdr:from>
    <xdr:ext cx="469744" cy="259045"/>
    <xdr:sp macro="" textlink="">
      <xdr:nvSpPr>
        <xdr:cNvPr id="170" name="n_2mainValue債務償還比率">
          <a:extLst>
            <a:ext uri="{FF2B5EF4-FFF2-40B4-BE49-F238E27FC236}">
              <a16:creationId xmlns:a16="http://schemas.microsoft.com/office/drawing/2014/main" id="{9FE5CC1D-64A8-4C20-9F1F-AE67F45D4D49}"/>
            </a:ext>
          </a:extLst>
        </xdr:cNvPr>
        <xdr:cNvSpPr txBox="1"/>
      </xdr:nvSpPr>
      <xdr:spPr>
        <a:xfrm>
          <a:off x="11527232" y="540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23216</xdr:rowOff>
    </xdr:from>
    <xdr:ext cx="469744" cy="259045"/>
    <xdr:sp macro="" textlink="">
      <xdr:nvSpPr>
        <xdr:cNvPr id="171" name="n_3mainValue債務償還比率">
          <a:extLst>
            <a:ext uri="{FF2B5EF4-FFF2-40B4-BE49-F238E27FC236}">
              <a16:creationId xmlns:a16="http://schemas.microsoft.com/office/drawing/2014/main" id="{43B6E709-20DA-4B28-A49A-D0E7528E6D34}"/>
            </a:ext>
          </a:extLst>
        </xdr:cNvPr>
        <xdr:cNvSpPr txBox="1"/>
      </xdr:nvSpPr>
      <xdr:spPr>
        <a:xfrm>
          <a:off x="10856672" y="515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93203</xdr:rowOff>
    </xdr:from>
    <xdr:ext cx="469744" cy="259045"/>
    <xdr:sp macro="" textlink="">
      <xdr:nvSpPr>
        <xdr:cNvPr id="172" name="n_4mainValue債務償還比率">
          <a:extLst>
            <a:ext uri="{FF2B5EF4-FFF2-40B4-BE49-F238E27FC236}">
              <a16:creationId xmlns:a16="http://schemas.microsoft.com/office/drawing/2014/main" id="{625432D7-09EB-48BE-B09D-9C0E39DB1E21}"/>
            </a:ext>
          </a:extLst>
        </xdr:cNvPr>
        <xdr:cNvSpPr txBox="1"/>
      </xdr:nvSpPr>
      <xdr:spPr>
        <a:xfrm>
          <a:off x="10186112" y="522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E3C9A2F-B2EB-4B40-B83C-EC1B753220AE}"/>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9BD5E2F9-7AB0-4ADB-B09D-F846D74003C7}"/>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C1D6358C-3A21-4A61-9E4A-29B23BCE4315}"/>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EEB3AA60-6979-41F5-9120-6E407B29555A}"/>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C017B5E-21B7-4CB8-A84C-71765F92A803}"/>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2BBD5C57-F33C-4AC0-96D9-A8117472489F}"/>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07349D-33E7-423A-AA82-25D7CCCE7BF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C5193A9-638F-438D-BF47-09262DFB073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10E7DA-7884-44B1-BF37-57C459E6280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5AFA29-3512-4F73-A3A1-75BDF213E42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C967D2-6AD7-4810-ABFE-FDAA3B73B8E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82EBA0-AB2C-439E-9A5E-AF35AB147D0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F012EA-AAB0-401C-A820-C5178E5475C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7EB4BA-B826-4271-8B1A-E02E7864767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1D73A7-E04D-45B1-9A9B-074B98CE164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F4EFCF-A244-4B13-A23A-C149FFDB880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256831-94B8-4D95-96AA-A7FA9792D6E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7773CE-99A3-4C90-BE34-459C4D58406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F4BC95-AED0-4F18-BE96-3DF0DD10783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0F37DB-1ECB-4787-9E13-51C8F704F29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201322-A8F1-4E84-BE00-A7F17FFE517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189ABEA-7C33-4A53-AC68-2FEF2D8A4308}"/>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F28D3D-D36F-4940-A636-69D9BFFA53B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79AB25-53CB-455B-B75D-63F1546B807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CB8B43-C322-466E-9049-F24B819E919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7F81A7-699C-418F-B384-2E676F1CEDA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9F7EB5-B268-4A84-B67E-295F7556424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9FC8CC9-4BA1-46D8-8F0B-BDB54E9103F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0E17FE-A017-454D-9804-098BD20D92F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89AFA6-768A-48AC-BA10-3835765C998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69E0B5-D561-4108-A019-D7FE10E335F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9483FA-6BDC-4FEC-AF47-8FEBB1A3667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6BE30C-36E7-4343-8848-64F45FAE739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D59810-13A6-470B-A946-E9BA465C4FB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1B8FDD-3613-4F9D-BA6A-09F8CEBFB76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736806-D78C-4A44-A288-4696813E961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2093322-BC91-4469-95CA-4F07F66B3C4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384A588-1D32-446F-AE4E-2C9E4BABF8D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D4389B-E09F-4D05-8766-6D9E6528C4F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A5CD57F-29E9-47E0-9F75-DAE50B03C12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F85589E-C540-4B34-9059-62A305E4642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8E3A00-2ABF-4EF5-8D04-4A1F51EC4CD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650517-317F-4C7E-BE95-2EE2CFC6002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D47C2F-C916-4A43-9075-649255B5DE0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ADC32E-3465-4914-A58B-31E4D330E02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F521A91-4B93-48F1-94C2-3B84A629737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21BFB0F-6422-4B63-BB10-59B559FA1FF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98BEF5-AD03-4451-A7CF-1E6B96EAEE4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F629D9E-14F6-4656-ADA0-874E03E2A583}"/>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E7ED04C-86FA-48C6-BB34-30B85D3E85BB}"/>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DB062AA-99E7-4B86-96C0-7E78BDD675E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30CB789-BD01-4508-90C9-911A4ADDAFD3}"/>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761B84A-6700-4731-8ECD-2F7D6EB3350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9EEC254-0D6B-47D7-A78C-4976F514D6BB}"/>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956856E-12D4-4114-A4EA-F46BDBAF8DF5}"/>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9777870-EE67-482C-ADB7-6AB03F54202B}"/>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B7503BE-4DA4-4420-B3F7-DEFBE9019FFE}"/>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1568B07-84F3-4932-B03A-0861097C115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DF5E303-FDE4-4555-AEAA-1FA84380F3B7}"/>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EA9D13A-570B-4EDD-BC95-3B7CF3AF968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485F67-D432-44A2-BCCA-6C315349416E}"/>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E91C2AE-EB79-41C8-A9E5-6226A27433F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A58C245-B299-45B7-8CA8-B666755F0F57}"/>
            </a:ext>
          </a:extLst>
        </xdr:cNvPr>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880CE073-A487-4B2C-9981-EC740A2A73F8}"/>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BDF853B5-9DDA-42D4-B899-495DC156E435}"/>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11677C8B-7BF2-455B-9E75-5E1A3F8F8F33}"/>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AA3E59E-7A0E-49B3-A26D-2893BC87BD7C}"/>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81DCF442-ED7D-4CB2-B5BA-71690BC9AF7D}"/>
            </a:ext>
          </a:extLst>
        </xdr:cNvPr>
        <xdr:cNvSpPr txBox="1"/>
      </xdr:nvSpPr>
      <xdr:spPr>
        <a:xfrm>
          <a:off x="4124960" y="6374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312A6306-805E-42D4-90FD-1D85EB1DE08F}"/>
            </a:ext>
          </a:extLst>
        </xdr:cNvPr>
        <xdr:cNvSpPr/>
      </xdr:nvSpPr>
      <xdr:spPr>
        <a:xfrm>
          <a:off x="4036060" y="6523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444CDEA1-484A-4CAD-8739-1BCD1C40852B}"/>
            </a:ext>
          </a:extLst>
        </xdr:cNvPr>
        <xdr:cNvSpPr/>
      </xdr:nvSpPr>
      <xdr:spPr>
        <a:xfrm>
          <a:off x="3312160" y="649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4FD1C2E-4959-4110-B05B-7D251942B1B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57DA2A3D-7BA8-47E8-9707-9CAA081BCC15}"/>
            </a:ext>
          </a:extLst>
        </xdr:cNvPr>
        <xdr:cNvSpPr/>
      </xdr:nvSpPr>
      <xdr:spPr>
        <a:xfrm>
          <a:off x="17399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6AD4C344-0629-4106-AEF6-880D548DEB9B}"/>
            </a:ext>
          </a:extLst>
        </xdr:cNvPr>
        <xdr:cNvSpPr/>
      </xdr:nvSpPr>
      <xdr:spPr>
        <a:xfrm>
          <a:off x="965200" y="64251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967378-AC3E-44FD-87AB-427E744DF13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A64C40-00F2-4FD1-A2FF-2ADCC57CD0B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00A91A5-9D7C-4444-8F0A-90C4D20911E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90F150-6366-4A11-82A1-C8DBDBCC733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EC0F327-63BD-4B03-95C8-E37B474B289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103777</xdr:rowOff>
    </xdr:from>
    <xdr:to>
      <xdr:col>24</xdr:col>
      <xdr:colOff>114300</xdr:colOff>
      <xdr:row>40</xdr:row>
      <xdr:rowOff>33927</xdr:rowOff>
    </xdr:to>
    <xdr:sp macro="" textlink="">
      <xdr:nvSpPr>
        <xdr:cNvPr id="74" name="楕円 73">
          <a:extLst>
            <a:ext uri="{FF2B5EF4-FFF2-40B4-BE49-F238E27FC236}">
              <a16:creationId xmlns:a16="http://schemas.microsoft.com/office/drawing/2014/main" id="{1E58D0D3-B9E0-4611-A856-CC3D4D28A213}"/>
            </a:ext>
          </a:extLst>
        </xdr:cNvPr>
        <xdr:cNvSpPr/>
      </xdr:nvSpPr>
      <xdr:spPr>
        <a:xfrm>
          <a:off x="4036060" y="6641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82204</xdr:rowOff>
    </xdr:from>
    <xdr:ext cx="405111" cy="259045"/>
    <xdr:sp macro="" textlink="">
      <xdr:nvSpPr>
        <xdr:cNvPr id="75" name="【道路】&#10;有形固定資産減価償却率該当値テキスト">
          <a:extLst>
            <a:ext uri="{FF2B5EF4-FFF2-40B4-BE49-F238E27FC236}">
              <a16:creationId xmlns:a16="http://schemas.microsoft.com/office/drawing/2014/main" id="{6F6D2892-B0BF-42CA-AFDC-D37E83651FC9}"/>
            </a:ext>
          </a:extLst>
        </xdr:cNvPr>
        <xdr:cNvSpPr txBox="1"/>
      </xdr:nvSpPr>
      <xdr:spPr>
        <a:xfrm>
          <a:off x="412496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107043</xdr:rowOff>
    </xdr:from>
    <xdr:to>
      <xdr:col>20</xdr:col>
      <xdr:colOff>38100</xdr:colOff>
      <xdr:row>40</xdr:row>
      <xdr:rowOff>37193</xdr:rowOff>
    </xdr:to>
    <xdr:sp macro="" textlink="">
      <xdr:nvSpPr>
        <xdr:cNvPr id="76" name="楕円 75">
          <a:extLst>
            <a:ext uri="{FF2B5EF4-FFF2-40B4-BE49-F238E27FC236}">
              <a16:creationId xmlns:a16="http://schemas.microsoft.com/office/drawing/2014/main" id="{64729867-F5C1-42A9-899D-A3CE7DAF69DA}"/>
            </a:ext>
          </a:extLst>
        </xdr:cNvPr>
        <xdr:cNvSpPr/>
      </xdr:nvSpPr>
      <xdr:spPr>
        <a:xfrm>
          <a:off x="3312160" y="66450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154577</xdr:rowOff>
    </xdr:from>
    <xdr:to>
      <xdr:col>24</xdr:col>
      <xdr:colOff>63500</xdr:colOff>
      <xdr:row>39</xdr:row>
      <xdr:rowOff>157843</xdr:rowOff>
    </xdr:to>
    <xdr:cxnSp macro="">
      <xdr:nvCxnSpPr>
        <xdr:cNvPr id="77" name="直線コネクタ 76">
          <a:extLst>
            <a:ext uri="{FF2B5EF4-FFF2-40B4-BE49-F238E27FC236}">
              <a16:creationId xmlns:a16="http://schemas.microsoft.com/office/drawing/2014/main" id="{AFBF4C91-1AB1-4567-91E5-2B7E0BDD7998}"/>
            </a:ext>
          </a:extLst>
        </xdr:cNvPr>
        <xdr:cNvCxnSpPr/>
      </xdr:nvCxnSpPr>
      <xdr:spPr>
        <a:xfrm flipV="1">
          <a:off x="3355340" y="6692537"/>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107043</xdr:rowOff>
    </xdr:from>
    <xdr:to>
      <xdr:col>15</xdr:col>
      <xdr:colOff>101600</xdr:colOff>
      <xdr:row>40</xdr:row>
      <xdr:rowOff>37193</xdr:rowOff>
    </xdr:to>
    <xdr:sp macro="" textlink="">
      <xdr:nvSpPr>
        <xdr:cNvPr id="78" name="楕円 77">
          <a:extLst>
            <a:ext uri="{FF2B5EF4-FFF2-40B4-BE49-F238E27FC236}">
              <a16:creationId xmlns:a16="http://schemas.microsoft.com/office/drawing/2014/main" id="{124F86DE-54F0-4324-864D-4D5969DF6B7E}"/>
            </a:ext>
          </a:extLst>
        </xdr:cNvPr>
        <xdr:cNvSpPr/>
      </xdr:nvSpPr>
      <xdr:spPr>
        <a:xfrm>
          <a:off x="2514600" y="6645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157843</xdr:rowOff>
    </xdr:from>
    <xdr:to>
      <xdr:col>19</xdr:col>
      <xdr:colOff>177800</xdr:colOff>
      <xdr:row>39</xdr:row>
      <xdr:rowOff>157843</xdr:rowOff>
    </xdr:to>
    <xdr:cxnSp macro="">
      <xdr:nvCxnSpPr>
        <xdr:cNvPr id="79" name="直線コネクタ 78">
          <a:extLst>
            <a:ext uri="{FF2B5EF4-FFF2-40B4-BE49-F238E27FC236}">
              <a16:creationId xmlns:a16="http://schemas.microsoft.com/office/drawing/2014/main" id="{5CBB6AE9-6861-4660-910E-BB3D3A37CE53}"/>
            </a:ext>
          </a:extLst>
        </xdr:cNvPr>
        <xdr:cNvCxnSpPr/>
      </xdr:nvCxnSpPr>
      <xdr:spPr>
        <a:xfrm>
          <a:off x="2565400" y="669580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97246</xdr:rowOff>
    </xdr:from>
    <xdr:to>
      <xdr:col>10</xdr:col>
      <xdr:colOff>165100</xdr:colOff>
      <xdr:row>40</xdr:row>
      <xdr:rowOff>27396</xdr:rowOff>
    </xdr:to>
    <xdr:sp macro="" textlink="">
      <xdr:nvSpPr>
        <xdr:cNvPr id="80" name="楕円 79">
          <a:extLst>
            <a:ext uri="{FF2B5EF4-FFF2-40B4-BE49-F238E27FC236}">
              <a16:creationId xmlns:a16="http://schemas.microsoft.com/office/drawing/2014/main" id="{41366090-78C8-4890-81F3-E79688F787A1}"/>
            </a:ext>
          </a:extLst>
        </xdr:cNvPr>
        <xdr:cNvSpPr/>
      </xdr:nvSpPr>
      <xdr:spPr>
        <a:xfrm>
          <a:off x="1739900" y="6635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148046</xdr:rowOff>
    </xdr:from>
    <xdr:to>
      <xdr:col>15</xdr:col>
      <xdr:colOff>50800</xdr:colOff>
      <xdr:row>39</xdr:row>
      <xdr:rowOff>157843</xdr:rowOff>
    </xdr:to>
    <xdr:cxnSp macro="">
      <xdr:nvCxnSpPr>
        <xdr:cNvPr id="81" name="直線コネクタ 80">
          <a:extLst>
            <a:ext uri="{FF2B5EF4-FFF2-40B4-BE49-F238E27FC236}">
              <a16:creationId xmlns:a16="http://schemas.microsoft.com/office/drawing/2014/main" id="{8F552C41-2601-4023-874C-9387E9AC2B96}"/>
            </a:ext>
          </a:extLst>
        </xdr:cNvPr>
        <xdr:cNvCxnSpPr/>
      </xdr:nvCxnSpPr>
      <xdr:spPr>
        <a:xfrm>
          <a:off x="1790700" y="6686006"/>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90715</xdr:rowOff>
    </xdr:from>
    <xdr:to>
      <xdr:col>6</xdr:col>
      <xdr:colOff>38100</xdr:colOff>
      <xdr:row>40</xdr:row>
      <xdr:rowOff>20865</xdr:rowOff>
    </xdr:to>
    <xdr:sp macro="" textlink="">
      <xdr:nvSpPr>
        <xdr:cNvPr id="82" name="楕円 81">
          <a:extLst>
            <a:ext uri="{FF2B5EF4-FFF2-40B4-BE49-F238E27FC236}">
              <a16:creationId xmlns:a16="http://schemas.microsoft.com/office/drawing/2014/main" id="{F0F3387E-57EF-4D9B-8393-3C8CA4384D79}"/>
            </a:ext>
          </a:extLst>
        </xdr:cNvPr>
        <xdr:cNvSpPr/>
      </xdr:nvSpPr>
      <xdr:spPr>
        <a:xfrm>
          <a:off x="965200" y="6628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141515</xdr:rowOff>
    </xdr:from>
    <xdr:to>
      <xdr:col>10</xdr:col>
      <xdr:colOff>114300</xdr:colOff>
      <xdr:row>39</xdr:row>
      <xdr:rowOff>148046</xdr:rowOff>
    </xdr:to>
    <xdr:cxnSp macro="">
      <xdr:nvCxnSpPr>
        <xdr:cNvPr id="83" name="直線コネクタ 82">
          <a:extLst>
            <a:ext uri="{FF2B5EF4-FFF2-40B4-BE49-F238E27FC236}">
              <a16:creationId xmlns:a16="http://schemas.microsoft.com/office/drawing/2014/main" id="{BC490EF3-55D6-45AA-86DB-AFB234D64616}"/>
            </a:ext>
          </a:extLst>
        </xdr:cNvPr>
        <xdr:cNvCxnSpPr/>
      </xdr:nvCxnSpPr>
      <xdr:spPr>
        <a:xfrm>
          <a:off x="1008380" y="6679475"/>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158AB480-8138-4447-B0CB-C9FE9637A9D8}"/>
            </a:ext>
          </a:extLst>
        </xdr:cNvPr>
        <xdr:cNvSpPr txBox="1"/>
      </xdr:nvSpPr>
      <xdr:spPr>
        <a:xfrm>
          <a:off x="3170564" y="6272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B2E2241B-E7D9-4F88-BD9F-D4A45BABC42F}"/>
            </a:ext>
          </a:extLst>
        </xdr:cNvPr>
        <xdr:cNvSpPr txBox="1"/>
      </xdr:nvSpPr>
      <xdr:spPr>
        <a:xfrm>
          <a:off x="238570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5CDE9EB7-C738-4A07-A845-DA726CCB5BC3}"/>
            </a:ext>
          </a:extLst>
        </xdr:cNvPr>
        <xdr:cNvSpPr txBox="1"/>
      </xdr:nvSpPr>
      <xdr:spPr>
        <a:xfrm>
          <a:off x="1611004" y="623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2F7792BB-6AA6-4476-923F-BA72A43F2DF1}"/>
            </a:ext>
          </a:extLst>
        </xdr:cNvPr>
        <xdr:cNvSpPr txBox="1"/>
      </xdr:nvSpPr>
      <xdr:spPr>
        <a:xfrm>
          <a:off x="836304"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28320</xdr:rowOff>
    </xdr:from>
    <xdr:ext cx="405111" cy="259045"/>
    <xdr:sp macro="" textlink="">
      <xdr:nvSpPr>
        <xdr:cNvPr id="88" name="n_1mainValue【道路】&#10;有形固定資産減価償却率">
          <a:extLst>
            <a:ext uri="{FF2B5EF4-FFF2-40B4-BE49-F238E27FC236}">
              <a16:creationId xmlns:a16="http://schemas.microsoft.com/office/drawing/2014/main" id="{3EFC2544-E3F6-46C7-AE16-1A64B6A8259D}"/>
            </a:ext>
          </a:extLst>
        </xdr:cNvPr>
        <xdr:cNvSpPr txBox="1"/>
      </xdr:nvSpPr>
      <xdr:spPr>
        <a:xfrm>
          <a:off x="3170564" y="673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28320</xdr:rowOff>
    </xdr:from>
    <xdr:ext cx="405111" cy="259045"/>
    <xdr:sp macro="" textlink="">
      <xdr:nvSpPr>
        <xdr:cNvPr id="89" name="n_2mainValue【道路】&#10;有形固定資産減価償却率">
          <a:extLst>
            <a:ext uri="{FF2B5EF4-FFF2-40B4-BE49-F238E27FC236}">
              <a16:creationId xmlns:a16="http://schemas.microsoft.com/office/drawing/2014/main" id="{991D39BA-41A5-4914-B4EA-A1F0F499C1B4}"/>
            </a:ext>
          </a:extLst>
        </xdr:cNvPr>
        <xdr:cNvSpPr txBox="1"/>
      </xdr:nvSpPr>
      <xdr:spPr>
        <a:xfrm>
          <a:off x="2385704" y="673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18523</xdr:rowOff>
    </xdr:from>
    <xdr:ext cx="405111" cy="259045"/>
    <xdr:sp macro="" textlink="">
      <xdr:nvSpPr>
        <xdr:cNvPr id="90" name="n_3mainValue【道路】&#10;有形固定資産減価償却率">
          <a:extLst>
            <a:ext uri="{FF2B5EF4-FFF2-40B4-BE49-F238E27FC236}">
              <a16:creationId xmlns:a16="http://schemas.microsoft.com/office/drawing/2014/main" id="{E0123960-0C01-47F4-AD5D-86111B5093A3}"/>
            </a:ext>
          </a:extLst>
        </xdr:cNvPr>
        <xdr:cNvSpPr txBox="1"/>
      </xdr:nvSpPr>
      <xdr:spPr>
        <a:xfrm>
          <a:off x="1611004" y="672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11992</xdr:rowOff>
    </xdr:from>
    <xdr:ext cx="405111" cy="259045"/>
    <xdr:sp macro="" textlink="">
      <xdr:nvSpPr>
        <xdr:cNvPr id="91" name="n_4mainValue【道路】&#10;有形固定資産減価償却率">
          <a:extLst>
            <a:ext uri="{FF2B5EF4-FFF2-40B4-BE49-F238E27FC236}">
              <a16:creationId xmlns:a16="http://schemas.microsoft.com/office/drawing/2014/main" id="{B937FF49-2412-4DA6-A13C-7F5D8D9BBEAE}"/>
            </a:ext>
          </a:extLst>
        </xdr:cNvPr>
        <xdr:cNvSpPr txBox="1"/>
      </xdr:nvSpPr>
      <xdr:spPr>
        <a:xfrm>
          <a:off x="836304" y="671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E47F388-2E5D-4BCB-8CC5-99A0F9B428D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479475F-7336-444B-AC13-9B133BB51D3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84D0133-163C-4663-94A5-7CE287951EF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7492B0E-CC6E-48DF-AB5B-02A0C3732C5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E00D9F1-DA8B-4062-B0E9-319D897EE23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4D9ADDE-CF31-4A48-8D4C-28040ADAE17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137AF69-34F7-4CCF-83EE-A3881CF6E4C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734D83A-C73E-4F01-87B3-9ADED69A613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64643AC-FAE3-4F1E-B443-57BB5DC6FE2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4A84123-20C5-46C8-9909-DB2909F4A63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7D97D82-966E-482E-84CD-74DAEF16E16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6E4C01D-C34B-4D7E-A389-DD4561CECCC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56A9699-7F8C-4C56-A2E8-F5FC0A1885B3}"/>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D4C0FAB-6FE4-4DC9-A487-B7FB4B015C59}"/>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C69E4E3-8668-4CB1-BF30-92ADDD3A1E77}"/>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1C0D545-093D-4522-AD13-8BB10828AB75}"/>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C537D9B-D8B8-4A08-876A-82706A015BE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246CA39-A61E-476E-B012-990D4ADC63F9}"/>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A4B11A8-5D39-4D7D-BBB8-A0A1736D32B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EB16F5A-A1C6-452F-98F0-BD1E8F87D817}"/>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80E0457-A90C-4700-B891-15DF4FEFBCE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E727C64-6EA2-4C80-83F9-7906B6490DDA}"/>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2A3B78B-5EE8-4866-B10F-42CE4B881C9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815DD21D-8EA0-4EEA-91E9-EE4A30376B82}"/>
            </a:ext>
          </a:extLst>
        </xdr:cNvPr>
        <xdr:cNvCxnSpPr/>
      </xdr:nvCxnSpPr>
      <xdr:spPr>
        <a:xfrm flipV="1">
          <a:off x="9219565" y="5582214"/>
          <a:ext cx="0" cy="149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AE796F5D-4C51-4645-85A8-27E568B33FE6}"/>
            </a:ext>
          </a:extLst>
        </xdr:cNvPr>
        <xdr:cNvSpPr txBox="1"/>
      </xdr:nvSpPr>
      <xdr:spPr>
        <a:xfrm>
          <a:off x="9258300" y="708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DD41EADE-6199-446D-A02C-6A5C0538F4C8}"/>
            </a:ext>
          </a:extLst>
        </xdr:cNvPr>
        <xdr:cNvCxnSpPr/>
      </xdr:nvCxnSpPr>
      <xdr:spPr>
        <a:xfrm>
          <a:off x="9154160" y="7078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F070D090-A077-43C0-A3FA-1BBD6C1AE0F0}"/>
            </a:ext>
          </a:extLst>
        </xdr:cNvPr>
        <xdr:cNvSpPr txBox="1"/>
      </xdr:nvSpPr>
      <xdr:spPr>
        <a:xfrm>
          <a:off x="9258300" y="536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F9B7ECAD-0260-4043-9B32-2EC5FB515D90}"/>
            </a:ext>
          </a:extLst>
        </xdr:cNvPr>
        <xdr:cNvCxnSpPr/>
      </xdr:nvCxnSpPr>
      <xdr:spPr>
        <a:xfrm>
          <a:off x="9154160" y="558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755AB05B-2E8A-4A6F-B43C-0D06B00F10DA}"/>
            </a:ext>
          </a:extLst>
        </xdr:cNvPr>
        <xdr:cNvSpPr txBox="1"/>
      </xdr:nvSpPr>
      <xdr:spPr>
        <a:xfrm>
          <a:off x="9258300" y="671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FCFEF1E3-B318-4519-B464-662F9C290209}"/>
            </a:ext>
          </a:extLst>
        </xdr:cNvPr>
        <xdr:cNvSpPr/>
      </xdr:nvSpPr>
      <xdr:spPr>
        <a:xfrm>
          <a:off x="9192260" y="6866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17B5AB27-3EF5-4CCD-B154-50AE62B5AD0E}"/>
            </a:ext>
          </a:extLst>
        </xdr:cNvPr>
        <xdr:cNvSpPr/>
      </xdr:nvSpPr>
      <xdr:spPr>
        <a:xfrm>
          <a:off x="8445500" y="6868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D81ADAF9-703D-4AB4-9B00-F5486FD63B94}"/>
            </a:ext>
          </a:extLst>
        </xdr:cNvPr>
        <xdr:cNvSpPr/>
      </xdr:nvSpPr>
      <xdr:spPr>
        <a:xfrm>
          <a:off x="7670800" y="6874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6F3DC70C-0FB5-4FFE-B2CA-23A7D2B22DB7}"/>
            </a:ext>
          </a:extLst>
        </xdr:cNvPr>
        <xdr:cNvSpPr/>
      </xdr:nvSpPr>
      <xdr:spPr>
        <a:xfrm>
          <a:off x="6873240" y="686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D4FA775A-407F-4EE9-AF8D-9840408EC9F6}"/>
            </a:ext>
          </a:extLst>
        </xdr:cNvPr>
        <xdr:cNvSpPr/>
      </xdr:nvSpPr>
      <xdr:spPr>
        <a:xfrm>
          <a:off x="60985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429F5F3-63DE-4E22-8BFC-9A7F7103FEB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F869A69-7DAE-4E2A-ABE0-DD63DF5C4D5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5082E89-E36C-48CB-8B51-21B62E0D04C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3031069-1284-4B68-B712-8A9F638AFDC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C51A7F2-3E01-4A51-90A6-EA282001094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64064</xdr:rowOff>
    </xdr:from>
    <xdr:to>
      <xdr:col>55</xdr:col>
      <xdr:colOff>50800</xdr:colOff>
      <xdr:row>41</xdr:row>
      <xdr:rowOff>165664</xdr:rowOff>
    </xdr:to>
    <xdr:sp macro="" textlink="">
      <xdr:nvSpPr>
        <xdr:cNvPr id="131" name="楕円 130">
          <a:extLst>
            <a:ext uri="{FF2B5EF4-FFF2-40B4-BE49-F238E27FC236}">
              <a16:creationId xmlns:a16="http://schemas.microsoft.com/office/drawing/2014/main" id="{E8CC4D78-4CEE-4163-A127-0856786545F7}"/>
            </a:ext>
          </a:extLst>
        </xdr:cNvPr>
        <xdr:cNvSpPr/>
      </xdr:nvSpPr>
      <xdr:spPr>
        <a:xfrm>
          <a:off x="9192260" y="69373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150441</xdr:rowOff>
    </xdr:from>
    <xdr:ext cx="534377" cy="259045"/>
    <xdr:sp macro="" textlink="">
      <xdr:nvSpPr>
        <xdr:cNvPr id="132" name="【道路】&#10;一人当たり延長該当値テキスト">
          <a:extLst>
            <a:ext uri="{FF2B5EF4-FFF2-40B4-BE49-F238E27FC236}">
              <a16:creationId xmlns:a16="http://schemas.microsoft.com/office/drawing/2014/main" id="{57BB6969-69AE-45DE-9595-76C0A35F3660}"/>
            </a:ext>
          </a:extLst>
        </xdr:cNvPr>
        <xdr:cNvSpPr txBox="1"/>
      </xdr:nvSpPr>
      <xdr:spPr>
        <a:xfrm>
          <a:off x="9258300" y="68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67842</xdr:rowOff>
    </xdr:from>
    <xdr:to>
      <xdr:col>50</xdr:col>
      <xdr:colOff>165100</xdr:colOff>
      <xdr:row>41</xdr:row>
      <xdr:rowOff>169442</xdr:rowOff>
    </xdr:to>
    <xdr:sp macro="" textlink="">
      <xdr:nvSpPr>
        <xdr:cNvPr id="133" name="楕円 132">
          <a:extLst>
            <a:ext uri="{FF2B5EF4-FFF2-40B4-BE49-F238E27FC236}">
              <a16:creationId xmlns:a16="http://schemas.microsoft.com/office/drawing/2014/main" id="{9DD02379-A87D-4D52-BC8A-05EBC6BD3BBE}"/>
            </a:ext>
          </a:extLst>
        </xdr:cNvPr>
        <xdr:cNvSpPr/>
      </xdr:nvSpPr>
      <xdr:spPr>
        <a:xfrm>
          <a:off x="8445500" y="69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114864</xdr:rowOff>
    </xdr:from>
    <xdr:to>
      <xdr:col>55</xdr:col>
      <xdr:colOff>0</xdr:colOff>
      <xdr:row>41</xdr:row>
      <xdr:rowOff>118642</xdr:rowOff>
    </xdr:to>
    <xdr:cxnSp macro="">
      <xdr:nvCxnSpPr>
        <xdr:cNvPr id="134" name="直線コネクタ 133">
          <a:extLst>
            <a:ext uri="{FF2B5EF4-FFF2-40B4-BE49-F238E27FC236}">
              <a16:creationId xmlns:a16="http://schemas.microsoft.com/office/drawing/2014/main" id="{9758564F-DA1E-46AF-B0AE-4EA5874560EF}"/>
            </a:ext>
          </a:extLst>
        </xdr:cNvPr>
        <xdr:cNvCxnSpPr/>
      </xdr:nvCxnSpPr>
      <xdr:spPr>
        <a:xfrm flipV="1">
          <a:off x="8496300" y="6988104"/>
          <a:ext cx="7239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69602</xdr:rowOff>
    </xdr:from>
    <xdr:to>
      <xdr:col>46</xdr:col>
      <xdr:colOff>38100</xdr:colOff>
      <xdr:row>41</xdr:row>
      <xdr:rowOff>171202</xdr:rowOff>
    </xdr:to>
    <xdr:sp macro="" textlink="">
      <xdr:nvSpPr>
        <xdr:cNvPr id="135" name="楕円 134">
          <a:extLst>
            <a:ext uri="{FF2B5EF4-FFF2-40B4-BE49-F238E27FC236}">
              <a16:creationId xmlns:a16="http://schemas.microsoft.com/office/drawing/2014/main" id="{AC801BCA-47A9-4DEA-A67A-28F7DCB375F3}"/>
            </a:ext>
          </a:extLst>
        </xdr:cNvPr>
        <xdr:cNvSpPr/>
      </xdr:nvSpPr>
      <xdr:spPr>
        <a:xfrm>
          <a:off x="7670800" y="69428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118642</xdr:rowOff>
    </xdr:from>
    <xdr:to>
      <xdr:col>50</xdr:col>
      <xdr:colOff>114300</xdr:colOff>
      <xdr:row>41</xdr:row>
      <xdr:rowOff>120402</xdr:rowOff>
    </xdr:to>
    <xdr:cxnSp macro="">
      <xdr:nvCxnSpPr>
        <xdr:cNvPr id="136" name="直線コネクタ 135">
          <a:extLst>
            <a:ext uri="{FF2B5EF4-FFF2-40B4-BE49-F238E27FC236}">
              <a16:creationId xmlns:a16="http://schemas.microsoft.com/office/drawing/2014/main" id="{A064BAF7-E43A-4FF2-9B56-4B3BA98E4747}"/>
            </a:ext>
          </a:extLst>
        </xdr:cNvPr>
        <xdr:cNvCxnSpPr/>
      </xdr:nvCxnSpPr>
      <xdr:spPr>
        <a:xfrm flipV="1">
          <a:off x="7713980" y="6991882"/>
          <a:ext cx="78232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71935</xdr:rowOff>
    </xdr:from>
    <xdr:to>
      <xdr:col>41</xdr:col>
      <xdr:colOff>101600</xdr:colOff>
      <xdr:row>42</xdr:row>
      <xdr:rowOff>2085</xdr:rowOff>
    </xdr:to>
    <xdr:sp macro="" textlink="">
      <xdr:nvSpPr>
        <xdr:cNvPr id="137" name="楕円 136">
          <a:extLst>
            <a:ext uri="{FF2B5EF4-FFF2-40B4-BE49-F238E27FC236}">
              <a16:creationId xmlns:a16="http://schemas.microsoft.com/office/drawing/2014/main" id="{D8CC95D8-E123-4D6F-BFB2-21DDDA2A5F13}"/>
            </a:ext>
          </a:extLst>
        </xdr:cNvPr>
        <xdr:cNvSpPr/>
      </xdr:nvSpPr>
      <xdr:spPr>
        <a:xfrm>
          <a:off x="6873240" y="6945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120402</xdr:rowOff>
    </xdr:from>
    <xdr:to>
      <xdr:col>45</xdr:col>
      <xdr:colOff>177800</xdr:colOff>
      <xdr:row>41</xdr:row>
      <xdr:rowOff>122735</xdr:rowOff>
    </xdr:to>
    <xdr:cxnSp macro="">
      <xdr:nvCxnSpPr>
        <xdr:cNvPr id="138" name="直線コネクタ 137">
          <a:extLst>
            <a:ext uri="{FF2B5EF4-FFF2-40B4-BE49-F238E27FC236}">
              <a16:creationId xmlns:a16="http://schemas.microsoft.com/office/drawing/2014/main" id="{0ACF5369-3E17-4C88-997C-7ECECA9DA37B}"/>
            </a:ext>
          </a:extLst>
        </xdr:cNvPr>
        <xdr:cNvCxnSpPr/>
      </xdr:nvCxnSpPr>
      <xdr:spPr>
        <a:xfrm flipV="1">
          <a:off x="6924040" y="6993642"/>
          <a:ext cx="78994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75174</xdr:rowOff>
    </xdr:from>
    <xdr:to>
      <xdr:col>36</xdr:col>
      <xdr:colOff>165100</xdr:colOff>
      <xdr:row>42</xdr:row>
      <xdr:rowOff>5324</xdr:rowOff>
    </xdr:to>
    <xdr:sp macro="" textlink="">
      <xdr:nvSpPr>
        <xdr:cNvPr id="139" name="楕円 138">
          <a:extLst>
            <a:ext uri="{FF2B5EF4-FFF2-40B4-BE49-F238E27FC236}">
              <a16:creationId xmlns:a16="http://schemas.microsoft.com/office/drawing/2014/main" id="{914A50D0-D40A-4215-A897-20EB1EBA7374}"/>
            </a:ext>
          </a:extLst>
        </xdr:cNvPr>
        <xdr:cNvSpPr/>
      </xdr:nvSpPr>
      <xdr:spPr>
        <a:xfrm>
          <a:off x="6098540" y="6948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122735</xdr:rowOff>
    </xdr:from>
    <xdr:to>
      <xdr:col>41</xdr:col>
      <xdr:colOff>50800</xdr:colOff>
      <xdr:row>41</xdr:row>
      <xdr:rowOff>125974</xdr:rowOff>
    </xdr:to>
    <xdr:cxnSp macro="">
      <xdr:nvCxnSpPr>
        <xdr:cNvPr id="140" name="直線コネクタ 139">
          <a:extLst>
            <a:ext uri="{FF2B5EF4-FFF2-40B4-BE49-F238E27FC236}">
              <a16:creationId xmlns:a16="http://schemas.microsoft.com/office/drawing/2014/main" id="{FABF9A33-9AB5-4DC8-9D9C-DDC00187BA00}"/>
            </a:ext>
          </a:extLst>
        </xdr:cNvPr>
        <xdr:cNvCxnSpPr/>
      </xdr:nvCxnSpPr>
      <xdr:spPr>
        <a:xfrm flipV="1">
          <a:off x="6149340" y="6995975"/>
          <a:ext cx="7747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61C6F67C-28E0-45C8-80CB-343D93176158}"/>
            </a:ext>
          </a:extLst>
        </xdr:cNvPr>
        <xdr:cNvSpPr txBox="1"/>
      </xdr:nvSpPr>
      <xdr:spPr>
        <a:xfrm>
          <a:off x="8239271" y="66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7F4EF4D1-28A1-4B00-BF55-31D41465D3F6}"/>
            </a:ext>
          </a:extLst>
        </xdr:cNvPr>
        <xdr:cNvSpPr txBox="1"/>
      </xdr:nvSpPr>
      <xdr:spPr>
        <a:xfrm>
          <a:off x="7477271" y="66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B9E35B46-C135-4C10-A9DF-1A01C3BF97D7}"/>
            </a:ext>
          </a:extLst>
        </xdr:cNvPr>
        <xdr:cNvSpPr txBox="1"/>
      </xdr:nvSpPr>
      <xdr:spPr>
        <a:xfrm>
          <a:off x="6702571" y="66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A9D6773-4219-45A3-B829-E920DF9F8949}"/>
            </a:ext>
          </a:extLst>
        </xdr:cNvPr>
        <xdr:cNvSpPr txBox="1"/>
      </xdr:nvSpPr>
      <xdr:spPr>
        <a:xfrm>
          <a:off x="590501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160569</xdr:rowOff>
    </xdr:from>
    <xdr:ext cx="534377" cy="259045"/>
    <xdr:sp macro="" textlink="">
      <xdr:nvSpPr>
        <xdr:cNvPr id="145" name="n_1mainValue【道路】&#10;一人当たり延長">
          <a:extLst>
            <a:ext uri="{FF2B5EF4-FFF2-40B4-BE49-F238E27FC236}">
              <a16:creationId xmlns:a16="http://schemas.microsoft.com/office/drawing/2014/main" id="{A3E67E6D-3592-4283-9063-2A7F64A8A044}"/>
            </a:ext>
          </a:extLst>
        </xdr:cNvPr>
        <xdr:cNvSpPr txBox="1"/>
      </xdr:nvSpPr>
      <xdr:spPr>
        <a:xfrm>
          <a:off x="8239271" y="703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162329</xdr:rowOff>
    </xdr:from>
    <xdr:ext cx="534377" cy="259045"/>
    <xdr:sp macro="" textlink="">
      <xdr:nvSpPr>
        <xdr:cNvPr id="146" name="n_2mainValue【道路】&#10;一人当たり延長">
          <a:extLst>
            <a:ext uri="{FF2B5EF4-FFF2-40B4-BE49-F238E27FC236}">
              <a16:creationId xmlns:a16="http://schemas.microsoft.com/office/drawing/2014/main" id="{D9AFF402-1033-4AE0-A991-6E5B4689A753}"/>
            </a:ext>
          </a:extLst>
        </xdr:cNvPr>
        <xdr:cNvSpPr txBox="1"/>
      </xdr:nvSpPr>
      <xdr:spPr>
        <a:xfrm>
          <a:off x="7477271" y="70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164662</xdr:rowOff>
    </xdr:from>
    <xdr:ext cx="534377" cy="259045"/>
    <xdr:sp macro="" textlink="">
      <xdr:nvSpPr>
        <xdr:cNvPr id="147" name="n_3mainValue【道路】&#10;一人当たり延長">
          <a:extLst>
            <a:ext uri="{FF2B5EF4-FFF2-40B4-BE49-F238E27FC236}">
              <a16:creationId xmlns:a16="http://schemas.microsoft.com/office/drawing/2014/main" id="{EF030DA2-E86F-4960-A8A3-DD4854683781}"/>
            </a:ext>
          </a:extLst>
        </xdr:cNvPr>
        <xdr:cNvSpPr txBox="1"/>
      </xdr:nvSpPr>
      <xdr:spPr>
        <a:xfrm>
          <a:off x="6702571" y="70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167901</xdr:rowOff>
    </xdr:from>
    <xdr:ext cx="534377" cy="259045"/>
    <xdr:sp macro="" textlink="">
      <xdr:nvSpPr>
        <xdr:cNvPr id="148" name="n_4mainValue【道路】&#10;一人当たり延長">
          <a:extLst>
            <a:ext uri="{FF2B5EF4-FFF2-40B4-BE49-F238E27FC236}">
              <a16:creationId xmlns:a16="http://schemas.microsoft.com/office/drawing/2014/main" id="{AB8CCD93-F82E-4BFD-94A1-CC03C232B10D}"/>
            </a:ext>
          </a:extLst>
        </xdr:cNvPr>
        <xdr:cNvSpPr txBox="1"/>
      </xdr:nvSpPr>
      <xdr:spPr>
        <a:xfrm>
          <a:off x="5905011" y="70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8D6F8C1-25FE-4ECF-9BC9-4AE80C083B3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F832962-B9FD-4FF6-B72F-04D92840C75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F1CA288-F4A9-4FBA-BAED-17F7828D024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8AEAD65-10B9-436E-8458-A91DD6BE0C3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8813B2C-0454-44D6-9E6B-03F53C0639A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2439AD8-3F69-4356-BB78-3D2DD7EC166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770960D-B0FC-4FAF-BD9F-53FEE606E28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2192070-CA68-4FE2-A833-BC6743DFAE8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8F423BB-430B-4614-8696-1FB0BE8D4D8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ED0F643-AA0C-427F-B0D1-D1B3DF80FB3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9976C43-A4B1-4721-84CC-492C1633232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20A53D2-0901-4AE7-8993-68773EE8976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A2E8C5A-72E1-46EF-B113-5A2EC2025B17}"/>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4FBD12D-8333-4FE5-895B-B231182D8F65}"/>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6B9344A-7F8E-4BEA-ACDD-D4EFAF007EF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0F983BB-6AF8-4432-A2D4-32A2E6A7DA8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155CCD2-3604-4AB2-AD74-57518BDE9DB7}"/>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11A157C-65B0-463B-80B8-F0A5BA37363B}"/>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52827EE-278E-49E6-9A06-E0245D761EC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392608A-75CA-443F-820B-FB304891388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B5D2743-0DC4-48CB-B74C-7143B14874B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BDB7175-C58E-4507-8897-77E75F8E7C8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3653D34-7340-4DFD-8FC9-94C5485CBE4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4531CBE-6256-4777-A272-CD87F282520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2DA05A4-0A81-406E-9E21-6D4797AB9A4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CA35C28-B200-4F9A-B9DA-47BD492E276D}"/>
            </a:ext>
          </a:extLst>
        </xdr:cNvPr>
        <xdr:cNvCxnSpPr/>
      </xdr:nvCxnSpPr>
      <xdr:spPr>
        <a:xfrm flipV="1">
          <a:off x="4086225" y="93540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10ABAAB-4B10-4390-89A2-4E65E62F0215}"/>
            </a:ext>
          </a:extLst>
        </xdr:cNvPr>
        <xdr:cNvSpPr txBox="1"/>
      </xdr:nvSpPr>
      <xdr:spPr>
        <a:xfrm>
          <a:off x="4124960" y="107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BCBA9264-6876-45BD-823F-555C9450BF99}"/>
            </a:ext>
          </a:extLst>
        </xdr:cNvPr>
        <xdr:cNvCxnSpPr/>
      </xdr:nvCxnSpPr>
      <xdr:spPr>
        <a:xfrm>
          <a:off x="4020820" y="10784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431DC4A-CA8B-4E7E-911F-424FBF4B89E7}"/>
            </a:ext>
          </a:extLst>
        </xdr:cNvPr>
        <xdr:cNvSpPr txBox="1"/>
      </xdr:nvSpPr>
      <xdr:spPr>
        <a:xfrm>
          <a:off x="4124960" y="91331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68741C32-6526-4B46-8C0D-36A3277166E8}"/>
            </a:ext>
          </a:extLst>
        </xdr:cNvPr>
        <xdr:cNvCxnSpPr/>
      </xdr:nvCxnSpPr>
      <xdr:spPr>
        <a:xfrm>
          <a:off x="4020820" y="9354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3D3B305-7F57-4793-A448-877DF5466C67}"/>
            </a:ext>
          </a:extLst>
        </xdr:cNvPr>
        <xdr:cNvSpPr txBox="1"/>
      </xdr:nvSpPr>
      <xdr:spPr>
        <a:xfrm>
          <a:off x="412496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138001A6-74E5-49F3-80E4-C4527F993EE2}"/>
            </a:ext>
          </a:extLst>
        </xdr:cNvPr>
        <xdr:cNvSpPr/>
      </xdr:nvSpPr>
      <xdr:spPr>
        <a:xfrm>
          <a:off x="403606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3E7B178D-040A-4DA8-9402-39CA522629E3}"/>
            </a:ext>
          </a:extLst>
        </xdr:cNvPr>
        <xdr:cNvSpPr/>
      </xdr:nvSpPr>
      <xdr:spPr>
        <a:xfrm>
          <a:off x="331216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71994F04-33D2-4AC6-B696-E48D98B0568B}"/>
            </a:ext>
          </a:extLst>
        </xdr:cNvPr>
        <xdr:cNvSpPr/>
      </xdr:nvSpPr>
      <xdr:spPr>
        <a:xfrm>
          <a:off x="251460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A22BDAAD-BA56-4D06-A692-98B93E7C8422}"/>
            </a:ext>
          </a:extLst>
        </xdr:cNvPr>
        <xdr:cNvSpPr/>
      </xdr:nvSpPr>
      <xdr:spPr>
        <a:xfrm>
          <a:off x="17399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2B21D6B-083E-424B-A179-04BEE3B776A8}"/>
            </a:ext>
          </a:extLst>
        </xdr:cNvPr>
        <xdr:cNvSpPr/>
      </xdr:nvSpPr>
      <xdr:spPr>
        <a:xfrm>
          <a:off x="96520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B6402CF-92CB-4338-91A7-B35A5A3EE21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4C1D41-4166-4A30-9DAD-079A96FECBF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3CA75C3-93B3-430A-A2EA-FE1E4F108C5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849162B-2C04-4AD5-A3C4-E976533EEE1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965758D-E66B-4D5C-AEE8-213799D3272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90" name="楕円 189">
          <a:extLst>
            <a:ext uri="{FF2B5EF4-FFF2-40B4-BE49-F238E27FC236}">
              <a16:creationId xmlns:a16="http://schemas.microsoft.com/office/drawing/2014/main" id="{BA4B151E-DD0A-4BE6-A31F-391D3C027B9B}"/>
            </a:ext>
          </a:extLst>
        </xdr:cNvPr>
        <xdr:cNvSpPr/>
      </xdr:nvSpPr>
      <xdr:spPr>
        <a:xfrm>
          <a:off x="403606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81478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6FFFD63-D1AC-4A8E-9339-2E494331A716}"/>
            </a:ext>
          </a:extLst>
        </xdr:cNvPr>
        <xdr:cNvSpPr txBox="1"/>
      </xdr:nvSpPr>
      <xdr:spPr>
        <a:xfrm>
          <a:off x="4124960" y="997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92" name="楕円 191">
          <a:extLst>
            <a:ext uri="{FF2B5EF4-FFF2-40B4-BE49-F238E27FC236}">
              <a16:creationId xmlns:a16="http://schemas.microsoft.com/office/drawing/2014/main" id="{C9B30BF6-24ED-4F39-8BF5-CA547FDF030E}"/>
            </a:ext>
          </a:extLst>
        </xdr:cNvPr>
        <xdr:cNvSpPr/>
      </xdr:nvSpPr>
      <xdr:spPr>
        <a:xfrm>
          <a:off x="3312160" y="10139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132262</xdr:rowOff>
    </xdr:to>
    <xdr:cxnSp macro="">
      <xdr:nvCxnSpPr>
        <xdr:cNvPr id="193" name="直線コネクタ 192">
          <a:extLst>
            <a:ext uri="{FF2B5EF4-FFF2-40B4-BE49-F238E27FC236}">
              <a16:creationId xmlns:a16="http://schemas.microsoft.com/office/drawing/2014/main" id="{FCCE265B-A58C-4CD6-BDCB-F75595171D6F}"/>
            </a:ext>
          </a:extLst>
        </xdr:cNvPr>
        <xdr:cNvCxnSpPr/>
      </xdr:nvCxnSpPr>
      <xdr:spPr>
        <a:xfrm flipV="1">
          <a:off x="3355340" y="10167801"/>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4" name="楕円 193">
          <a:extLst>
            <a:ext uri="{FF2B5EF4-FFF2-40B4-BE49-F238E27FC236}">
              <a16:creationId xmlns:a16="http://schemas.microsoft.com/office/drawing/2014/main" id="{325104A6-678B-40A3-8700-58AA59A88ABD}"/>
            </a:ext>
          </a:extLst>
        </xdr:cNvPr>
        <xdr:cNvSpPr/>
      </xdr:nvSpPr>
      <xdr:spPr>
        <a:xfrm>
          <a:off x="2514600" y="10134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132262</xdr:rowOff>
    </xdr:to>
    <xdr:cxnSp macro="">
      <xdr:nvCxnSpPr>
        <xdr:cNvPr id="195" name="直線コネクタ 194">
          <a:extLst>
            <a:ext uri="{FF2B5EF4-FFF2-40B4-BE49-F238E27FC236}">
              <a16:creationId xmlns:a16="http://schemas.microsoft.com/office/drawing/2014/main" id="{FA8617F2-2830-4297-9B64-787DE004855D}"/>
            </a:ext>
          </a:extLst>
        </xdr:cNvPr>
        <xdr:cNvCxnSpPr/>
      </xdr:nvCxnSpPr>
      <xdr:spPr>
        <a:xfrm>
          <a:off x="2565400" y="10185763"/>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55335</xdr:rowOff>
    </xdr:from>
    <xdr:to>
      <xdr:col>10</xdr:col>
      <xdr:colOff>165100</xdr:colOff>
      <xdr:row>62</xdr:row>
      <xdr:rowOff>156935</xdr:rowOff>
    </xdr:to>
    <xdr:sp macro="" textlink="">
      <xdr:nvSpPr>
        <xdr:cNvPr id="196" name="楕円 195">
          <a:extLst>
            <a:ext uri="{FF2B5EF4-FFF2-40B4-BE49-F238E27FC236}">
              <a16:creationId xmlns:a16="http://schemas.microsoft.com/office/drawing/2014/main" id="{B1B6B5E4-502D-45E6-8220-4493C49A5944}"/>
            </a:ext>
          </a:extLst>
        </xdr:cNvPr>
        <xdr:cNvSpPr/>
      </xdr:nvSpPr>
      <xdr:spPr>
        <a:xfrm>
          <a:off x="1739900" y="10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127363</xdr:rowOff>
    </xdr:from>
    <xdr:to>
      <xdr:col>15</xdr:col>
      <xdr:colOff>50800</xdr:colOff>
      <xdr:row>62</xdr:row>
      <xdr:rowOff>106135</xdr:rowOff>
    </xdr:to>
    <xdr:cxnSp macro="">
      <xdr:nvCxnSpPr>
        <xdr:cNvPr id="197" name="直線コネクタ 196">
          <a:extLst>
            <a:ext uri="{FF2B5EF4-FFF2-40B4-BE49-F238E27FC236}">
              <a16:creationId xmlns:a16="http://schemas.microsoft.com/office/drawing/2014/main" id="{22385627-2D86-4F0E-9ABA-2BED4D55F0AD}"/>
            </a:ext>
          </a:extLst>
        </xdr:cNvPr>
        <xdr:cNvCxnSpPr/>
      </xdr:nvCxnSpPr>
      <xdr:spPr>
        <a:xfrm flipV="1">
          <a:off x="1790700" y="10185763"/>
          <a:ext cx="774700" cy="3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55335</xdr:rowOff>
    </xdr:from>
    <xdr:to>
      <xdr:col>6</xdr:col>
      <xdr:colOff>38100</xdr:colOff>
      <xdr:row>62</xdr:row>
      <xdr:rowOff>156935</xdr:rowOff>
    </xdr:to>
    <xdr:sp macro="" textlink="">
      <xdr:nvSpPr>
        <xdr:cNvPr id="198" name="楕円 197">
          <a:extLst>
            <a:ext uri="{FF2B5EF4-FFF2-40B4-BE49-F238E27FC236}">
              <a16:creationId xmlns:a16="http://schemas.microsoft.com/office/drawing/2014/main" id="{AC7AAB81-AC2D-4C91-973E-3DAC8EEF76E2}"/>
            </a:ext>
          </a:extLst>
        </xdr:cNvPr>
        <xdr:cNvSpPr/>
      </xdr:nvSpPr>
      <xdr:spPr>
        <a:xfrm>
          <a:off x="965200" y="10449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106135</xdr:rowOff>
    </xdr:from>
    <xdr:to>
      <xdr:col>10</xdr:col>
      <xdr:colOff>114300</xdr:colOff>
      <xdr:row>62</xdr:row>
      <xdr:rowOff>106135</xdr:rowOff>
    </xdr:to>
    <xdr:cxnSp macro="">
      <xdr:nvCxnSpPr>
        <xdr:cNvPr id="199" name="直線コネクタ 198">
          <a:extLst>
            <a:ext uri="{FF2B5EF4-FFF2-40B4-BE49-F238E27FC236}">
              <a16:creationId xmlns:a16="http://schemas.microsoft.com/office/drawing/2014/main" id="{2D3EEE8A-4FC4-49D5-8872-D3AE6E99DBEE}"/>
            </a:ext>
          </a:extLst>
        </xdr:cNvPr>
        <xdr:cNvCxnSpPr/>
      </xdr:nvCxnSpPr>
      <xdr:spPr>
        <a:xfrm>
          <a:off x="1008380" y="1049981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5810F99-2F92-4CDC-9083-5253AE0226E3}"/>
            </a:ext>
          </a:extLst>
        </xdr:cNvPr>
        <xdr:cNvSpPr txBox="1"/>
      </xdr:nvSpPr>
      <xdr:spPr>
        <a:xfrm>
          <a:off x="317056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B5DB5DD-932A-40C3-89FB-59C2031E5264}"/>
            </a:ext>
          </a:extLst>
        </xdr:cNvPr>
        <xdr:cNvSpPr txBox="1"/>
      </xdr:nvSpPr>
      <xdr:spPr>
        <a:xfrm>
          <a:off x="238570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1B09B62-91D7-4B17-9074-F19EB5004117}"/>
            </a:ext>
          </a:extLst>
        </xdr:cNvPr>
        <xdr:cNvSpPr txBox="1"/>
      </xdr:nvSpPr>
      <xdr:spPr>
        <a:xfrm>
          <a:off x="161100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7E3EFC1-14D8-4E36-8CD7-6802E01607B3}"/>
            </a:ext>
          </a:extLst>
        </xdr:cNvPr>
        <xdr:cNvSpPr txBox="1"/>
      </xdr:nvSpPr>
      <xdr:spPr>
        <a:xfrm>
          <a:off x="836304" y="9928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198166B-8834-4168-8C89-1F1182D178F9}"/>
            </a:ext>
          </a:extLst>
        </xdr:cNvPr>
        <xdr:cNvSpPr txBox="1"/>
      </xdr:nvSpPr>
      <xdr:spPr>
        <a:xfrm>
          <a:off x="317056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AEAD64B-DD1E-4647-A194-B7EE7E182CD6}"/>
            </a:ext>
          </a:extLst>
        </xdr:cNvPr>
        <xdr:cNvSpPr txBox="1"/>
      </xdr:nvSpPr>
      <xdr:spPr>
        <a:xfrm>
          <a:off x="2385704" y="991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148062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2DF10092-F8CA-4C63-9005-724FBAA6039B}"/>
            </a:ext>
          </a:extLst>
        </xdr:cNvPr>
        <xdr:cNvSpPr txBox="1"/>
      </xdr:nvSpPr>
      <xdr:spPr>
        <a:xfrm>
          <a:off x="1611004" y="105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148062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5548549-FA06-4DF3-9E49-F39D5C5A07DB}"/>
            </a:ext>
          </a:extLst>
        </xdr:cNvPr>
        <xdr:cNvSpPr txBox="1"/>
      </xdr:nvSpPr>
      <xdr:spPr>
        <a:xfrm>
          <a:off x="836304" y="105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73F3867-483A-4E3E-9AC7-AC07FF1FF9D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68C373E-6019-4D4F-89FD-BCAE63FCFC3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78037BE-DACF-45C1-A4E7-02E02DB2FCA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A463F52-18BE-40DF-A1EF-D93B7B81DCE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9984C65-80F2-4F1F-81D5-70FFE1FBE2F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C46E8A1-CEE8-407D-A834-101C7BE928C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808475E-B01C-4474-8226-46A2040BDEF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437469F-2B6A-49B2-A295-6CC14A31F66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98342B5-B542-4A6E-BEF1-6730F3300CA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6E45926-296D-403D-9F1C-93E50444AE1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8A0A89-CDC0-4F3E-934C-46F0214EEF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E1E199F4-4F6E-45E5-97F3-65D7040A250F}"/>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29306935-4E7B-4041-B124-F7684E74E074}"/>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E4D21FAE-3246-4E08-82EB-2DD9C9F3D22F}"/>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8D140827-B512-4CCE-8C69-264C8699F81C}"/>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71CB801C-F425-4515-A345-3E63BD35CE77}"/>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355CC2E-5F14-4FD7-9B00-CA05FCD784A6}"/>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8A3CA79-0AE7-4774-9FCC-A0AC3A2411DD}"/>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1A57B7B-9494-41AC-8829-A93552C8947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05EF2B7-F84E-4233-8C26-A1A4B73DA9CB}"/>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70A31109-5BDD-43A7-B758-797ECB34949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E2B449C0-21D8-40D2-A058-42EA0BE8E650}"/>
            </a:ext>
          </a:extLst>
        </xdr:cNvPr>
        <xdr:cNvCxnSpPr/>
      </xdr:nvCxnSpPr>
      <xdr:spPr>
        <a:xfrm flipV="1">
          <a:off x="9219565" y="9388771"/>
          <a:ext cx="0" cy="133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1F38C9D2-C079-474A-A13A-F194CD09FE21}"/>
            </a:ext>
          </a:extLst>
        </xdr:cNvPr>
        <xdr:cNvSpPr txBox="1"/>
      </xdr:nvSpPr>
      <xdr:spPr>
        <a:xfrm>
          <a:off x="9258300" y="107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4E9C06CD-9319-47CB-BEB7-959A4550E5E5}"/>
            </a:ext>
          </a:extLst>
        </xdr:cNvPr>
        <xdr:cNvCxnSpPr/>
      </xdr:nvCxnSpPr>
      <xdr:spPr>
        <a:xfrm>
          <a:off x="9154160" y="10721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A2EFB562-8E43-4EBE-B016-1E03CB41F07F}"/>
            </a:ext>
          </a:extLst>
        </xdr:cNvPr>
        <xdr:cNvSpPr txBox="1"/>
      </xdr:nvSpPr>
      <xdr:spPr>
        <a:xfrm>
          <a:off x="9258300" y="9167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B2C19CE4-FD39-41E4-966D-E17AF07CEDD9}"/>
            </a:ext>
          </a:extLst>
        </xdr:cNvPr>
        <xdr:cNvCxnSpPr/>
      </xdr:nvCxnSpPr>
      <xdr:spPr>
        <a:xfrm>
          <a:off x="9154160" y="9388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1FC3466-C4C9-4023-8032-838F32B323A0}"/>
            </a:ext>
          </a:extLst>
        </xdr:cNvPr>
        <xdr:cNvSpPr txBox="1"/>
      </xdr:nvSpPr>
      <xdr:spPr>
        <a:xfrm>
          <a:off x="9258300" y="102792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E82CEDF7-C34A-48D1-BF83-0C139ADEAB64}"/>
            </a:ext>
          </a:extLst>
        </xdr:cNvPr>
        <xdr:cNvSpPr/>
      </xdr:nvSpPr>
      <xdr:spPr>
        <a:xfrm>
          <a:off x="9192260" y="104240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BDD4790C-E500-4B32-AB6E-5A0457D29F32}"/>
            </a:ext>
          </a:extLst>
        </xdr:cNvPr>
        <xdr:cNvSpPr/>
      </xdr:nvSpPr>
      <xdr:spPr>
        <a:xfrm>
          <a:off x="8445500" y="1043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9C279B31-878A-43A0-B3CB-C0F33BC954F8}"/>
            </a:ext>
          </a:extLst>
        </xdr:cNvPr>
        <xdr:cNvSpPr/>
      </xdr:nvSpPr>
      <xdr:spPr>
        <a:xfrm>
          <a:off x="7670800" y="10399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B9D109CA-115A-40F7-8703-F48C8071F6CD}"/>
            </a:ext>
          </a:extLst>
        </xdr:cNvPr>
        <xdr:cNvSpPr/>
      </xdr:nvSpPr>
      <xdr:spPr>
        <a:xfrm>
          <a:off x="6873240" y="1044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CF76850-5FDE-485D-8255-2F0970724B98}"/>
            </a:ext>
          </a:extLst>
        </xdr:cNvPr>
        <xdr:cNvSpPr/>
      </xdr:nvSpPr>
      <xdr:spPr>
        <a:xfrm>
          <a:off x="60985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F75CC35-5662-44EA-A946-034410653AA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DF0C415-585F-4A0B-BC20-9E9467E0ED1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484502F-5315-4221-96C1-0C759E631F1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83DAA01-34F5-4701-B954-B1742131882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71CD029-A6EA-44BB-9623-372112EC68D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46123</xdr:rowOff>
    </xdr:from>
    <xdr:to>
      <xdr:col>55</xdr:col>
      <xdr:colOff>50800</xdr:colOff>
      <xdr:row>63</xdr:row>
      <xdr:rowOff>147723</xdr:rowOff>
    </xdr:to>
    <xdr:sp macro="" textlink="">
      <xdr:nvSpPr>
        <xdr:cNvPr id="245" name="楕円 244">
          <a:extLst>
            <a:ext uri="{FF2B5EF4-FFF2-40B4-BE49-F238E27FC236}">
              <a16:creationId xmlns:a16="http://schemas.microsoft.com/office/drawing/2014/main" id="{4E658AC0-84C6-472E-8804-19A3C76E51C6}"/>
            </a:ext>
          </a:extLst>
        </xdr:cNvPr>
        <xdr:cNvSpPr/>
      </xdr:nvSpPr>
      <xdr:spPr>
        <a:xfrm>
          <a:off x="9192260" y="106074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132500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8F8CE419-6C64-4FCD-84F9-C27B9CAD5B85}"/>
            </a:ext>
          </a:extLst>
        </xdr:cNvPr>
        <xdr:cNvSpPr txBox="1"/>
      </xdr:nvSpPr>
      <xdr:spPr>
        <a:xfrm>
          <a:off x="9258300" y="1052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51604</xdr:rowOff>
    </xdr:from>
    <xdr:to>
      <xdr:col>50</xdr:col>
      <xdr:colOff>165100</xdr:colOff>
      <xdr:row>63</xdr:row>
      <xdr:rowOff>153204</xdr:rowOff>
    </xdr:to>
    <xdr:sp macro="" textlink="">
      <xdr:nvSpPr>
        <xdr:cNvPr id="247" name="楕円 246">
          <a:extLst>
            <a:ext uri="{FF2B5EF4-FFF2-40B4-BE49-F238E27FC236}">
              <a16:creationId xmlns:a16="http://schemas.microsoft.com/office/drawing/2014/main" id="{558DD814-1356-4002-AAC9-96C03BD13D95}"/>
            </a:ext>
          </a:extLst>
        </xdr:cNvPr>
        <xdr:cNvSpPr/>
      </xdr:nvSpPr>
      <xdr:spPr>
        <a:xfrm>
          <a:off x="8445500" y="106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96923</xdr:rowOff>
    </xdr:from>
    <xdr:to>
      <xdr:col>55</xdr:col>
      <xdr:colOff>0</xdr:colOff>
      <xdr:row>63</xdr:row>
      <xdr:rowOff>102404</xdr:rowOff>
    </xdr:to>
    <xdr:cxnSp macro="">
      <xdr:nvCxnSpPr>
        <xdr:cNvPr id="248" name="直線コネクタ 247">
          <a:extLst>
            <a:ext uri="{FF2B5EF4-FFF2-40B4-BE49-F238E27FC236}">
              <a16:creationId xmlns:a16="http://schemas.microsoft.com/office/drawing/2014/main" id="{1DAA8C75-FD3A-4836-A054-3C67B04E214D}"/>
            </a:ext>
          </a:extLst>
        </xdr:cNvPr>
        <xdr:cNvCxnSpPr/>
      </xdr:nvCxnSpPr>
      <xdr:spPr>
        <a:xfrm flipV="1">
          <a:off x="8496300" y="10658243"/>
          <a:ext cx="7239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54158</xdr:rowOff>
    </xdr:from>
    <xdr:to>
      <xdr:col>46</xdr:col>
      <xdr:colOff>38100</xdr:colOff>
      <xdr:row>63</xdr:row>
      <xdr:rowOff>155758</xdr:rowOff>
    </xdr:to>
    <xdr:sp macro="" textlink="">
      <xdr:nvSpPr>
        <xdr:cNvPr id="249" name="楕円 248">
          <a:extLst>
            <a:ext uri="{FF2B5EF4-FFF2-40B4-BE49-F238E27FC236}">
              <a16:creationId xmlns:a16="http://schemas.microsoft.com/office/drawing/2014/main" id="{6B3A6B30-7268-4AEA-B0CE-56D7C89D4A2F}"/>
            </a:ext>
          </a:extLst>
        </xdr:cNvPr>
        <xdr:cNvSpPr/>
      </xdr:nvSpPr>
      <xdr:spPr>
        <a:xfrm>
          <a:off x="7670800" y="106154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102404</xdr:rowOff>
    </xdr:from>
    <xdr:to>
      <xdr:col>50</xdr:col>
      <xdr:colOff>114300</xdr:colOff>
      <xdr:row>63</xdr:row>
      <xdr:rowOff>104958</xdr:rowOff>
    </xdr:to>
    <xdr:cxnSp macro="">
      <xdr:nvCxnSpPr>
        <xdr:cNvPr id="250" name="直線コネクタ 249">
          <a:extLst>
            <a:ext uri="{FF2B5EF4-FFF2-40B4-BE49-F238E27FC236}">
              <a16:creationId xmlns:a16="http://schemas.microsoft.com/office/drawing/2014/main" id="{6677F025-B49B-4E38-A254-35304CC0850A}"/>
            </a:ext>
          </a:extLst>
        </xdr:cNvPr>
        <xdr:cNvCxnSpPr/>
      </xdr:nvCxnSpPr>
      <xdr:spPr>
        <a:xfrm flipV="1">
          <a:off x="7713980" y="10663724"/>
          <a:ext cx="78232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72795</xdr:rowOff>
    </xdr:from>
    <xdr:to>
      <xdr:col>41</xdr:col>
      <xdr:colOff>101600</xdr:colOff>
      <xdr:row>64</xdr:row>
      <xdr:rowOff>2945</xdr:rowOff>
    </xdr:to>
    <xdr:sp macro="" textlink="">
      <xdr:nvSpPr>
        <xdr:cNvPr id="251" name="楕円 250">
          <a:extLst>
            <a:ext uri="{FF2B5EF4-FFF2-40B4-BE49-F238E27FC236}">
              <a16:creationId xmlns:a16="http://schemas.microsoft.com/office/drawing/2014/main" id="{14CCB2D0-5397-42A9-A154-E0FC5D105C49}"/>
            </a:ext>
          </a:extLst>
        </xdr:cNvPr>
        <xdr:cNvSpPr/>
      </xdr:nvSpPr>
      <xdr:spPr>
        <a:xfrm>
          <a:off x="6873240" y="10634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104958</xdr:rowOff>
    </xdr:from>
    <xdr:to>
      <xdr:col>45</xdr:col>
      <xdr:colOff>177800</xdr:colOff>
      <xdr:row>63</xdr:row>
      <xdr:rowOff>123595</xdr:rowOff>
    </xdr:to>
    <xdr:cxnSp macro="">
      <xdr:nvCxnSpPr>
        <xdr:cNvPr id="252" name="直線コネクタ 251">
          <a:extLst>
            <a:ext uri="{FF2B5EF4-FFF2-40B4-BE49-F238E27FC236}">
              <a16:creationId xmlns:a16="http://schemas.microsoft.com/office/drawing/2014/main" id="{29411982-DF3A-47FB-86DA-08FAD94E731E}"/>
            </a:ext>
          </a:extLst>
        </xdr:cNvPr>
        <xdr:cNvCxnSpPr/>
      </xdr:nvCxnSpPr>
      <xdr:spPr>
        <a:xfrm flipV="1">
          <a:off x="6924040" y="10666278"/>
          <a:ext cx="78994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74360</xdr:rowOff>
    </xdr:from>
    <xdr:to>
      <xdr:col>36</xdr:col>
      <xdr:colOff>165100</xdr:colOff>
      <xdr:row>64</xdr:row>
      <xdr:rowOff>4510</xdr:rowOff>
    </xdr:to>
    <xdr:sp macro="" textlink="">
      <xdr:nvSpPr>
        <xdr:cNvPr id="253" name="楕円 252">
          <a:extLst>
            <a:ext uri="{FF2B5EF4-FFF2-40B4-BE49-F238E27FC236}">
              <a16:creationId xmlns:a16="http://schemas.microsoft.com/office/drawing/2014/main" id="{AA1C35C9-29DA-45FB-A66F-E8ED010712B2}"/>
            </a:ext>
          </a:extLst>
        </xdr:cNvPr>
        <xdr:cNvSpPr/>
      </xdr:nvSpPr>
      <xdr:spPr>
        <a:xfrm>
          <a:off x="6098540" y="1063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123595</xdr:rowOff>
    </xdr:from>
    <xdr:to>
      <xdr:col>41</xdr:col>
      <xdr:colOff>50800</xdr:colOff>
      <xdr:row>63</xdr:row>
      <xdr:rowOff>125160</xdr:rowOff>
    </xdr:to>
    <xdr:cxnSp macro="">
      <xdr:nvCxnSpPr>
        <xdr:cNvPr id="254" name="直線コネクタ 253">
          <a:extLst>
            <a:ext uri="{FF2B5EF4-FFF2-40B4-BE49-F238E27FC236}">
              <a16:creationId xmlns:a16="http://schemas.microsoft.com/office/drawing/2014/main" id="{BB095E77-8958-424B-A4DC-709C0552F9B9}"/>
            </a:ext>
          </a:extLst>
        </xdr:cNvPr>
        <xdr:cNvCxnSpPr/>
      </xdr:nvCxnSpPr>
      <xdr:spPr>
        <a:xfrm flipV="1">
          <a:off x="6149340" y="10684915"/>
          <a:ext cx="7747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8D2541C8-C548-445E-914C-1B14A5494561}"/>
            </a:ext>
          </a:extLst>
        </xdr:cNvPr>
        <xdr:cNvSpPr txBox="1"/>
      </xdr:nvSpPr>
      <xdr:spPr>
        <a:xfrm>
          <a:off x="8184225" y="102147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395ACA43-5DC7-45A5-AFD8-37A9BBA90AF7}"/>
            </a:ext>
          </a:extLst>
        </xdr:cNvPr>
        <xdr:cNvSpPr txBox="1"/>
      </xdr:nvSpPr>
      <xdr:spPr>
        <a:xfrm>
          <a:off x="7399365" y="1018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CB6E57AE-FCF8-42DC-9B01-8E8B91FB90E4}"/>
            </a:ext>
          </a:extLst>
        </xdr:cNvPr>
        <xdr:cNvSpPr txBox="1"/>
      </xdr:nvSpPr>
      <xdr:spPr>
        <a:xfrm>
          <a:off x="6624665" y="10225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AD180A26-FBEE-4424-8CF9-8D6F8CD0B138}"/>
            </a:ext>
          </a:extLst>
        </xdr:cNvPr>
        <xdr:cNvSpPr txBox="1"/>
      </xdr:nvSpPr>
      <xdr:spPr>
        <a:xfrm>
          <a:off x="5849965" y="10232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144331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3AB2A3C0-5FD7-4E1D-B2CF-8C6F0FB83BAE}"/>
            </a:ext>
          </a:extLst>
        </xdr:cNvPr>
        <xdr:cNvSpPr txBox="1"/>
      </xdr:nvSpPr>
      <xdr:spPr>
        <a:xfrm>
          <a:off x="8214575" y="1070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146885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C45485F-170E-4AEB-A11E-F3AF4EBC8E2D}"/>
            </a:ext>
          </a:extLst>
        </xdr:cNvPr>
        <xdr:cNvSpPr txBox="1"/>
      </xdr:nvSpPr>
      <xdr:spPr>
        <a:xfrm>
          <a:off x="7444955" y="1070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165522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B3BFAF8C-09D2-4520-ADFC-A4C38B000031}"/>
            </a:ext>
          </a:extLst>
        </xdr:cNvPr>
        <xdr:cNvSpPr txBox="1"/>
      </xdr:nvSpPr>
      <xdr:spPr>
        <a:xfrm>
          <a:off x="6670255" y="1072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167087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39A691B3-B6BD-4AD1-8249-6359CA956CD9}"/>
            </a:ext>
          </a:extLst>
        </xdr:cNvPr>
        <xdr:cNvSpPr txBox="1"/>
      </xdr:nvSpPr>
      <xdr:spPr>
        <a:xfrm>
          <a:off x="5872695" y="1072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95FB0FE-8EEB-4C0F-97BA-58368D4182B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0A833A8-7DDD-4886-806B-B6467897C61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CCEB2152-79DD-4299-90D6-1D1B37261E8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EFD09CA-3ACC-4FAA-9C74-1CAC2989F9B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B06D252-2B82-402C-9A20-59CC3CFDD61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079E2E7-25AC-443B-910B-ADF0C7B799B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91D7ED7-5BC0-4CAB-B9D2-131E28C88CA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34E3979-61B3-4059-893A-2AD77385482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B2BD4CD-E34E-4FF2-AFB6-2B91FA4CB2D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CDE996A2-255C-4A47-9BE6-5D053FE24F7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5249368-ECBD-4B7E-AC1A-DFF340EDA89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65B6DB07-FC5A-474A-ADF0-2B338642C7EB}"/>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F090CC5-9406-4BA6-9EDD-85AD68F9405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2FB797D7-5C65-4E55-A83D-B4FD479D492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5A14D34-C9AF-4AEE-A414-1A6DF2BD367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98C2CA3-4501-4863-8011-F3A355A60BFF}"/>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DC67E285-CDCE-45EC-B045-EC3FFFE494FD}"/>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36F710C7-D6C7-4F39-B0A0-73A415C3E65A}"/>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A33F6EB1-3322-4039-BEE8-BD6CCF94768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C181E121-FA0E-4AB1-85D9-A4B51538B8EC}"/>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16F0346B-81BC-49DE-8642-465E6448F666}"/>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E64268B-68AA-4FFD-A574-0541EB9953C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775AE2D7-9161-407B-8A93-658761DF7AA4}"/>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3F56A8D2-DF1A-45FB-B4DC-46A204A3E9D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9A6F8B7A-8166-4067-B1CB-88770142F4A1}"/>
            </a:ext>
          </a:extLst>
        </xdr:cNvPr>
        <xdr:cNvCxnSpPr/>
      </xdr:nvCxnSpPr>
      <xdr:spPr>
        <a:xfrm flipV="1">
          <a:off x="4086225" y="1315402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7B44E46-983A-49D2-BB53-A2C2993BE63F}"/>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965148C2-1BDA-456F-8AFC-0EBD7E909B4E}"/>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4779DBEA-B473-49FC-8E08-AF17916F9FA5}"/>
            </a:ext>
          </a:extLst>
        </xdr:cNvPr>
        <xdr:cNvSpPr txBox="1"/>
      </xdr:nvSpPr>
      <xdr:spPr>
        <a:xfrm>
          <a:off x="4124960" y="129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A2806FB-FABE-4FC5-8285-73033261ACFB}"/>
            </a:ext>
          </a:extLst>
        </xdr:cNvPr>
        <xdr:cNvCxnSpPr/>
      </xdr:nvCxnSpPr>
      <xdr:spPr>
        <a:xfrm>
          <a:off x="402082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D1173FC-AA07-4B36-9F24-DDF884448997}"/>
            </a:ext>
          </a:extLst>
        </xdr:cNvPr>
        <xdr:cNvSpPr txBox="1"/>
      </xdr:nvSpPr>
      <xdr:spPr>
        <a:xfrm>
          <a:off x="4124960" y="1359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A6956FBF-94D9-442A-80C5-BA5BCDD809B0}"/>
            </a:ext>
          </a:extLst>
        </xdr:cNvPr>
        <xdr:cNvSpPr/>
      </xdr:nvSpPr>
      <xdr:spPr>
        <a:xfrm>
          <a:off x="403606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9D66E696-BEBB-4BEE-8558-5F27BA6DD566}"/>
            </a:ext>
          </a:extLst>
        </xdr:cNvPr>
        <xdr:cNvSpPr/>
      </xdr:nvSpPr>
      <xdr:spPr>
        <a:xfrm>
          <a:off x="3312160" y="13743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7BFAB156-A23D-40BE-88AF-3F7BF0EA53AE}"/>
            </a:ext>
          </a:extLst>
        </xdr:cNvPr>
        <xdr:cNvSpPr/>
      </xdr:nvSpPr>
      <xdr:spPr>
        <a:xfrm>
          <a:off x="251460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626D744F-E158-471F-9FF5-8811885DEC3D}"/>
            </a:ext>
          </a:extLst>
        </xdr:cNvPr>
        <xdr:cNvSpPr/>
      </xdr:nvSpPr>
      <xdr:spPr>
        <a:xfrm>
          <a:off x="173990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EB0D95D1-DA75-4703-BF49-0C5FE6E1ED49}"/>
            </a:ext>
          </a:extLst>
        </xdr:cNvPr>
        <xdr:cNvSpPr/>
      </xdr:nvSpPr>
      <xdr:spPr>
        <a:xfrm>
          <a:off x="965200" y="13705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99A443F-D391-49E5-A14A-DDDBE9D6461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A41EB80-F3CE-4AA1-B82E-A920E8E91C4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F241806-9E7D-4888-8C0B-7CB86F61F14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1B6C202-9797-415E-851B-362E4FF71BB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17934E0-F10B-4E65-88F0-59D8A7E3E73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303" name="楕円 302">
          <a:extLst>
            <a:ext uri="{FF2B5EF4-FFF2-40B4-BE49-F238E27FC236}">
              <a16:creationId xmlns:a16="http://schemas.microsoft.com/office/drawing/2014/main" id="{5A57D778-6356-42F4-8B70-B1925B9E2A06}"/>
            </a:ext>
          </a:extLst>
        </xdr:cNvPr>
        <xdr:cNvSpPr/>
      </xdr:nvSpPr>
      <xdr:spPr>
        <a:xfrm>
          <a:off x="4036060" y="14078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1B8DA63-7086-4B47-BBD0-17331A20930C}"/>
            </a:ext>
          </a:extLst>
        </xdr:cNvPr>
        <xdr:cNvSpPr txBox="1"/>
      </xdr:nvSpPr>
      <xdr:spPr>
        <a:xfrm>
          <a:off x="4124960" y="14057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305" name="楕円 304">
          <a:extLst>
            <a:ext uri="{FF2B5EF4-FFF2-40B4-BE49-F238E27FC236}">
              <a16:creationId xmlns:a16="http://schemas.microsoft.com/office/drawing/2014/main" id="{ED2FC376-0AAD-4888-A40C-3AAD857B725F}"/>
            </a:ext>
          </a:extLst>
        </xdr:cNvPr>
        <xdr:cNvSpPr/>
      </xdr:nvSpPr>
      <xdr:spPr>
        <a:xfrm>
          <a:off x="3312160" y="14051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17145</xdr:rowOff>
    </xdr:from>
    <xdr:to>
      <xdr:col>24</xdr:col>
      <xdr:colOff>63500</xdr:colOff>
      <xdr:row>84</xdr:row>
      <xdr:rowOff>43814</xdr:rowOff>
    </xdr:to>
    <xdr:cxnSp macro="">
      <xdr:nvCxnSpPr>
        <xdr:cNvPr id="306" name="直線コネクタ 305">
          <a:extLst>
            <a:ext uri="{FF2B5EF4-FFF2-40B4-BE49-F238E27FC236}">
              <a16:creationId xmlns:a16="http://schemas.microsoft.com/office/drawing/2014/main" id="{EB853F2D-F93B-48FA-AD4F-3C1EFCAF6B98}"/>
            </a:ext>
          </a:extLst>
        </xdr:cNvPr>
        <xdr:cNvCxnSpPr/>
      </xdr:nvCxnSpPr>
      <xdr:spPr>
        <a:xfrm>
          <a:off x="3355340" y="14098905"/>
          <a:ext cx="7315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116839</xdr:rowOff>
    </xdr:from>
    <xdr:to>
      <xdr:col>15</xdr:col>
      <xdr:colOff>101600</xdr:colOff>
      <xdr:row>84</xdr:row>
      <xdr:rowOff>46989</xdr:rowOff>
    </xdr:to>
    <xdr:sp macro="" textlink="">
      <xdr:nvSpPr>
        <xdr:cNvPr id="307" name="楕円 306">
          <a:extLst>
            <a:ext uri="{FF2B5EF4-FFF2-40B4-BE49-F238E27FC236}">
              <a16:creationId xmlns:a16="http://schemas.microsoft.com/office/drawing/2014/main" id="{4ED66536-02D2-4905-984A-19529326E3B4}"/>
            </a:ext>
          </a:extLst>
        </xdr:cNvPr>
        <xdr:cNvSpPr/>
      </xdr:nvSpPr>
      <xdr:spPr>
        <a:xfrm>
          <a:off x="251460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84</xdr:row>
      <xdr:rowOff>17145</xdr:rowOff>
    </xdr:to>
    <xdr:cxnSp macro="">
      <xdr:nvCxnSpPr>
        <xdr:cNvPr id="308" name="直線コネクタ 307">
          <a:extLst>
            <a:ext uri="{FF2B5EF4-FFF2-40B4-BE49-F238E27FC236}">
              <a16:creationId xmlns:a16="http://schemas.microsoft.com/office/drawing/2014/main" id="{E4F34690-0C38-4526-84D9-47408F3E2FE5}"/>
            </a:ext>
          </a:extLst>
        </xdr:cNvPr>
        <xdr:cNvCxnSpPr/>
      </xdr:nvCxnSpPr>
      <xdr:spPr>
        <a:xfrm>
          <a:off x="2565400" y="14081759"/>
          <a:ext cx="78994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309" name="楕円 308">
          <a:extLst>
            <a:ext uri="{FF2B5EF4-FFF2-40B4-BE49-F238E27FC236}">
              <a16:creationId xmlns:a16="http://schemas.microsoft.com/office/drawing/2014/main" id="{C74BAA7F-9CD9-4CB9-AA63-0490790C9289}"/>
            </a:ext>
          </a:extLst>
        </xdr:cNvPr>
        <xdr:cNvSpPr/>
      </xdr:nvSpPr>
      <xdr:spPr>
        <a:xfrm>
          <a:off x="173990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83</xdr:row>
      <xdr:rowOff>167639</xdr:rowOff>
    </xdr:to>
    <xdr:cxnSp macro="">
      <xdr:nvCxnSpPr>
        <xdr:cNvPr id="310" name="直線コネクタ 309">
          <a:extLst>
            <a:ext uri="{FF2B5EF4-FFF2-40B4-BE49-F238E27FC236}">
              <a16:creationId xmlns:a16="http://schemas.microsoft.com/office/drawing/2014/main" id="{F785BF57-72C1-4DF6-8CD2-37D2E3C7C06E}"/>
            </a:ext>
          </a:extLst>
        </xdr:cNvPr>
        <xdr:cNvCxnSpPr/>
      </xdr:nvCxnSpPr>
      <xdr:spPr>
        <a:xfrm>
          <a:off x="1790700" y="14055090"/>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53975</xdr:rowOff>
    </xdr:from>
    <xdr:to>
      <xdr:col>6</xdr:col>
      <xdr:colOff>38100</xdr:colOff>
      <xdr:row>83</xdr:row>
      <xdr:rowOff>155575</xdr:rowOff>
    </xdr:to>
    <xdr:sp macro="" textlink="">
      <xdr:nvSpPr>
        <xdr:cNvPr id="311" name="楕円 310">
          <a:extLst>
            <a:ext uri="{FF2B5EF4-FFF2-40B4-BE49-F238E27FC236}">
              <a16:creationId xmlns:a16="http://schemas.microsoft.com/office/drawing/2014/main" id="{E42FA08B-A7FD-4A1B-875F-9020D739B608}"/>
            </a:ext>
          </a:extLst>
        </xdr:cNvPr>
        <xdr:cNvSpPr/>
      </xdr:nvSpPr>
      <xdr:spPr>
        <a:xfrm>
          <a:off x="965200" y="13968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104775</xdr:rowOff>
    </xdr:from>
    <xdr:to>
      <xdr:col>10</xdr:col>
      <xdr:colOff>114300</xdr:colOff>
      <xdr:row>83</xdr:row>
      <xdr:rowOff>140970</xdr:rowOff>
    </xdr:to>
    <xdr:cxnSp macro="">
      <xdr:nvCxnSpPr>
        <xdr:cNvPr id="312" name="直線コネクタ 311">
          <a:extLst>
            <a:ext uri="{FF2B5EF4-FFF2-40B4-BE49-F238E27FC236}">
              <a16:creationId xmlns:a16="http://schemas.microsoft.com/office/drawing/2014/main" id="{21E451EE-353B-4DCA-B7D3-BAFFF0805331}"/>
            </a:ext>
          </a:extLst>
        </xdr:cNvPr>
        <xdr:cNvCxnSpPr/>
      </xdr:nvCxnSpPr>
      <xdr:spPr>
        <a:xfrm>
          <a:off x="1008380" y="1401889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E0CAA770-0CDF-43F0-98CE-C9325D0C9A49}"/>
            </a:ext>
          </a:extLst>
        </xdr:cNvPr>
        <xdr:cNvSpPr txBox="1"/>
      </xdr:nvSpPr>
      <xdr:spPr>
        <a:xfrm>
          <a:off x="317056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EBCAC264-2D25-42DA-9752-B16BBA1D0C28}"/>
            </a:ext>
          </a:extLst>
        </xdr:cNvPr>
        <xdr:cNvSpPr txBox="1"/>
      </xdr:nvSpPr>
      <xdr:spPr>
        <a:xfrm>
          <a:off x="238570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35CDAF7C-0C94-4B4B-801C-5204448D46D4}"/>
            </a:ext>
          </a:extLst>
        </xdr:cNvPr>
        <xdr:cNvSpPr txBox="1"/>
      </xdr:nvSpPr>
      <xdr:spPr>
        <a:xfrm>
          <a:off x="161100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74DAF1C8-B6B1-4D6C-A47C-5E0D02D28E05}"/>
            </a:ext>
          </a:extLst>
        </xdr:cNvPr>
        <xdr:cNvSpPr txBox="1"/>
      </xdr:nvSpPr>
      <xdr:spPr>
        <a:xfrm>
          <a:off x="8363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59072</xdr:rowOff>
    </xdr:from>
    <xdr:ext cx="405111" cy="259045"/>
    <xdr:sp macro="" textlink="">
      <xdr:nvSpPr>
        <xdr:cNvPr id="317" name="n_1mainValue【公営住宅】&#10;有形固定資産減価償却率">
          <a:extLst>
            <a:ext uri="{FF2B5EF4-FFF2-40B4-BE49-F238E27FC236}">
              <a16:creationId xmlns:a16="http://schemas.microsoft.com/office/drawing/2014/main" id="{A88ECE71-90D1-4220-82F3-B8ACCA256E0E}"/>
            </a:ext>
          </a:extLst>
        </xdr:cNvPr>
        <xdr:cNvSpPr txBox="1"/>
      </xdr:nvSpPr>
      <xdr:spPr>
        <a:xfrm>
          <a:off x="317056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38116</xdr:rowOff>
    </xdr:from>
    <xdr:ext cx="405111" cy="259045"/>
    <xdr:sp macro="" textlink="">
      <xdr:nvSpPr>
        <xdr:cNvPr id="318" name="n_2mainValue【公営住宅】&#10;有形固定資産減価償却率">
          <a:extLst>
            <a:ext uri="{FF2B5EF4-FFF2-40B4-BE49-F238E27FC236}">
              <a16:creationId xmlns:a16="http://schemas.microsoft.com/office/drawing/2014/main" id="{6F655552-10FF-4363-9D0D-7731068DBD3E}"/>
            </a:ext>
          </a:extLst>
        </xdr:cNvPr>
        <xdr:cNvSpPr txBox="1"/>
      </xdr:nvSpPr>
      <xdr:spPr>
        <a:xfrm>
          <a:off x="2385704" y="1411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319" name="n_3mainValue【公営住宅】&#10;有形固定資産減価償却率">
          <a:extLst>
            <a:ext uri="{FF2B5EF4-FFF2-40B4-BE49-F238E27FC236}">
              <a16:creationId xmlns:a16="http://schemas.microsoft.com/office/drawing/2014/main" id="{5895D7C5-A24D-42C9-BF75-40A2883200D8}"/>
            </a:ext>
          </a:extLst>
        </xdr:cNvPr>
        <xdr:cNvSpPr txBox="1"/>
      </xdr:nvSpPr>
      <xdr:spPr>
        <a:xfrm>
          <a:off x="161100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146702</xdr:rowOff>
    </xdr:from>
    <xdr:ext cx="405111" cy="259045"/>
    <xdr:sp macro="" textlink="">
      <xdr:nvSpPr>
        <xdr:cNvPr id="320" name="n_4mainValue【公営住宅】&#10;有形固定資産減価償却率">
          <a:extLst>
            <a:ext uri="{FF2B5EF4-FFF2-40B4-BE49-F238E27FC236}">
              <a16:creationId xmlns:a16="http://schemas.microsoft.com/office/drawing/2014/main" id="{161B9C46-F5F0-4522-AC75-F70B84DB8DE8}"/>
            </a:ext>
          </a:extLst>
        </xdr:cNvPr>
        <xdr:cNvSpPr txBox="1"/>
      </xdr:nvSpPr>
      <xdr:spPr>
        <a:xfrm>
          <a:off x="83630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BB25C04-0332-471A-BA9F-9517400F37A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AFC2CE78-063B-4BCD-BCA1-180F295FDF5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D27DC87C-1D87-4C22-850A-9005AD71D10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EBA81AA-98B4-4E71-8F9E-0292E049A9C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9584AE0-72E3-4A45-BEC7-DE9CAAD34F4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8548AA4-56FD-4CF2-BEC8-1B7930090B1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A51CAB3F-6184-48B0-8FC7-D3B909F8881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FB6F6BB-C6A2-4E7C-A143-537994FF1E9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20CDC50-AFC8-4508-B835-7C8C64E2DA1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9D83D87-97FA-4CB0-AFBB-29E9FA42767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362E0D31-9491-4F22-BC96-7D39C19C9EE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77616152-8ED6-4414-B13F-A22A573E45B4}"/>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E25E4C0F-D4E9-4988-B813-F58EE937254B}"/>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176206B2-1142-4CFC-8034-CC40DADD645E}"/>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92594D50-710B-427C-B103-5AE862F72695}"/>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39F7D06B-3E87-4A24-A05A-E8B9F6880AF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88FA3048-10C0-4E45-8F03-D6AE206BE666}"/>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C666EBF5-8F3D-4CF7-BABF-AEA4882064A9}"/>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A6949729-9E2E-4BC1-BD61-CE631271EE7E}"/>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810EC49E-DE97-4A36-83A5-5829C3C498D0}"/>
            </a:ext>
          </a:extLst>
        </xdr:cNvPr>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35097F53-BB17-4CCB-B43E-592517A47502}"/>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8B5D19A2-3556-4F17-9A91-085A916138DF}"/>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83DAC0C-1277-4E06-9CB1-217936BF8A0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13AE091-6930-4EA0-9547-F1269D47BDF9}"/>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273C626-4F10-4AAB-BC4F-64AEEE6F24D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AB3FF814-3DCA-4A1B-A36F-61509AC6FDA8}"/>
            </a:ext>
          </a:extLst>
        </xdr:cNvPr>
        <xdr:cNvCxnSpPr/>
      </xdr:nvCxnSpPr>
      <xdr:spPr>
        <a:xfrm flipV="1">
          <a:off x="9219565" y="13014633"/>
          <a:ext cx="0" cy="155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ECA1E20B-C6EC-47F5-A786-39FED1F32C8F}"/>
            </a:ext>
          </a:extLst>
        </xdr:cNvPr>
        <xdr:cNvSpPr txBox="1"/>
      </xdr:nvSpPr>
      <xdr:spPr>
        <a:xfrm>
          <a:off x="9258300" y="1457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8C6136B8-A26B-44FE-96C1-879E7B5A5647}"/>
            </a:ext>
          </a:extLst>
        </xdr:cNvPr>
        <xdr:cNvCxnSpPr/>
      </xdr:nvCxnSpPr>
      <xdr:spPr>
        <a:xfrm>
          <a:off x="9154160" y="14571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EABA49B3-6244-4C84-B171-4AB0A809FB15}"/>
            </a:ext>
          </a:extLst>
        </xdr:cNvPr>
        <xdr:cNvSpPr txBox="1"/>
      </xdr:nvSpPr>
      <xdr:spPr>
        <a:xfrm>
          <a:off x="9258300" y="127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B1A957D-5749-47C5-AC0A-7FA344F2021B}"/>
            </a:ext>
          </a:extLst>
        </xdr:cNvPr>
        <xdr:cNvCxnSpPr/>
      </xdr:nvCxnSpPr>
      <xdr:spPr>
        <a:xfrm>
          <a:off x="9154160" y="13014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A8497DE9-67B9-4CB9-9D83-8C6FC31E3A26}"/>
            </a:ext>
          </a:extLst>
        </xdr:cNvPr>
        <xdr:cNvSpPr txBox="1"/>
      </xdr:nvSpPr>
      <xdr:spPr>
        <a:xfrm>
          <a:off x="9258300" y="139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67061984-AB28-4EA3-A0B0-A346BD39B88F}"/>
            </a:ext>
          </a:extLst>
        </xdr:cNvPr>
        <xdr:cNvSpPr/>
      </xdr:nvSpPr>
      <xdr:spPr>
        <a:xfrm>
          <a:off x="9192260" y="14059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9A9C8655-B58D-4A14-A6D0-22D3F996C63D}"/>
            </a:ext>
          </a:extLst>
        </xdr:cNvPr>
        <xdr:cNvSpPr/>
      </xdr:nvSpPr>
      <xdr:spPr>
        <a:xfrm>
          <a:off x="8445500" y="14026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AFA25C72-555E-42D4-A73F-03E92526365F}"/>
            </a:ext>
          </a:extLst>
        </xdr:cNvPr>
        <xdr:cNvSpPr/>
      </xdr:nvSpPr>
      <xdr:spPr>
        <a:xfrm>
          <a:off x="7670800" y="14027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6EB4C425-10D1-41D3-9980-503464B7BAD0}"/>
            </a:ext>
          </a:extLst>
        </xdr:cNvPr>
        <xdr:cNvSpPr/>
      </xdr:nvSpPr>
      <xdr:spPr>
        <a:xfrm>
          <a:off x="6873240" y="140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1B8F6E13-EE82-48D5-B3E2-E6D1DEC4C1EF}"/>
            </a:ext>
          </a:extLst>
        </xdr:cNvPr>
        <xdr:cNvSpPr/>
      </xdr:nvSpPr>
      <xdr:spPr>
        <a:xfrm>
          <a:off x="6098540" y="14050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6AD6938-5EE3-4482-BFE0-9C418C1D8EB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7416640-F381-4A96-B64B-074B63C95FE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98C4555-637A-4C07-AC7A-6B589799349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1AA2ED0-716B-441A-BF8A-90FFAC829A2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890AC69-BAE5-42ED-88D9-E702984F085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39987</xdr:rowOff>
    </xdr:from>
    <xdr:to>
      <xdr:col>55</xdr:col>
      <xdr:colOff>50800</xdr:colOff>
      <xdr:row>85</xdr:row>
      <xdr:rowOff>141587</xdr:rowOff>
    </xdr:to>
    <xdr:sp macro="" textlink="">
      <xdr:nvSpPr>
        <xdr:cNvPr id="362" name="楕円 361">
          <a:extLst>
            <a:ext uri="{FF2B5EF4-FFF2-40B4-BE49-F238E27FC236}">
              <a16:creationId xmlns:a16="http://schemas.microsoft.com/office/drawing/2014/main" id="{731D23F5-5979-48A4-B5ED-908524F4466F}"/>
            </a:ext>
          </a:extLst>
        </xdr:cNvPr>
        <xdr:cNvSpPr/>
      </xdr:nvSpPr>
      <xdr:spPr>
        <a:xfrm>
          <a:off x="9192260" y="142893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18414</xdr:rowOff>
    </xdr:from>
    <xdr:ext cx="469744" cy="259045"/>
    <xdr:sp macro="" textlink="">
      <xdr:nvSpPr>
        <xdr:cNvPr id="363" name="【公営住宅】&#10;一人当たり面積該当値テキスト">
          <a:extLst>
            <a:ext uri="{FF2B5EF4-FFF2-40B4-BE49-F238E27FC236}">
              <a16:creationId xmlns:a16="http://schemas.microsoft.com/office/drawing/2014/main" id="{7E29C7AF-FFC2-48A9-AA94-5B705A051D8B}"/>
            </a:ext>
          </a:extLst>
        </xdr:cNvPr>
        <xdr:cNvSpPr txBox="1"/>
      </xdr:nvSpPr>
      <xdr:spPr>
        <a:xfrm>
          <a:off x="9258300" y="142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45430</xdr:rowOff>
    </xdr:from>
    <xdr:to>
      <xdr:col>50</xdr:col>
      <xdr:colOff>165100</xdr:colOff>
      <xdr:row>85</xdr:row>
      <xdr:rowOff>147030</xdr:rowOff>
    </xdr:to>
    <xdr:sp macro="" textlink="">
      <xdr:nvSpPr>
        <xdr:cNvPr id="364" name="楕円 363">
          <a:extLst>
            <a:ext uri="{FF2B5EF4-FFF2-40B4-BE49-F238E27FC236}">
              <a16:creationId xmlns:a16="http://schemas.microsoft.com/office/drawing/2014/main" id="{F3CEEB6A-7363-4400-889F-532BE03A802D}"/>
            </a:ext>
          </a:extLst>
        </xdr:cNvPr>
        <xdr:cNvSpPr/>
      </xdr:nvSpPr>
      <xdr:spPr>
        <a:xfrm>
          <a:off x="8445500" y="142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90787</xdr:rowOff>
    </xdr:from>
    <xdr:to>
      <xdr:col>55</xdr:col>
      <xdr:colOff>0</xdr:colOff>
      <xdr:row>85</xdr:row>
      <xdr:rowOff>96230</xdr:rowOff>
    </xdr:to>
    <xdr:cxnSp macro="">
      <xdr:nvCxnSpPr>
        <xdr:cNvPr id="365" name="直線コネクタ 364">
          <a:extLst>
            <a:ext uri="{FF2B5EF4-FFF2-40B4-BE49-F238E27FC236}">
              <a16:creationId xmlns:a16="http://schemas.microsoft.com/office/drawing/2014/main" id="{2BAE6222-2C9D-4688-94D0-F8AD60D51B5A}"/>
            </a:ext>
          </a:extLst>
        </xdr:cNvPr>
        <xdr:cNvCxnSpPr/>
      </xdr:nvCxnSpPr>
      <xdr:spPr>
        <a:xfrm flipV="1">
          <a:off x="8496300" y="14340187"/>
          <a:ext cx="7239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46627</xdr:rowOff>
    </xdr:from>
    <xdr:to>
      <xdr:col>46</xdr:col>
      <xdr:colOff>38100</xdr:colOff>
      <xdr:row>85</xdr:row>
      <xdr:rowOff>148227</xdr:rowOff>
    </xdr:to>
    <xdr:sp macro="" textlink="">
      <xdr:nvSpPr>
        <xdr:cNvPr id="366" name="楕円 365">
          <a:extLst>
            <a:ext uri="{FF2B5EF4-FFF2-40B4-BE49-F238E27FC236}">
              <a16:creationId xmlns:a16="http://schemas.microsoft.com/office/drawing/2014/main" id="{FC4CA61B-CE44-4819-8CFD-1EFC00C97FED}"/>
            </a:ext>
          </a:extLst>
        </xdr:cNvPr>
        <xdr:cNvSpPr/>
      </xdr:nvSpPr>
      <xdr:spPr>
        <a:xfrm>
          <a:off x="7670800" y="14296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96230</xdr:rowOff>
    </xdr:from>
    <xdr:to>
      <xdr:col>50</xdr:col>
      <xdr:colOff>114300</xdr:colOff>
      <xdr:row>85</xdr:row>
      <xdr:rowOff>97427</xdr:rowOff>
    </xdr:to>
    <xdr:cxnSp macro="">
      <xdr:nvCxnSpPr>
        <xdr:cNvPr id="367" name="直線コネクタ 366">
          <a:extLst>
            <a:ext uri="{FF2B5EF4-FFF2-40B4-BE49-F238E27FC236}">
              <a16:creationId xmlns:a16="http://schemas.microsoft.com/office/drawing/2014/main" id="{5DA32513-9D96-4227-9332-BEE4A7C9EB48}"/>
            </a:ext>
          </a:extLst>
        </xdr:cNvPr>
        <xdr:cNvCxnSpPr/>
      </xdr:nvCxnSpPr>
      <xdr:spPr>
        <a:xfrm flipV="1">
          <a:off x="7713980" y="14345630"/>
          <a:ext cx="78232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52178</xdr:rowOff>
    </xdr:from>
    <xdr:to>
      <xdr:col>41</xdr:col>
      <xdr:colOff>101600</xdr:colOff>
      <xdr:row>85</xdr:row>
      <xdr:rowOff>153778</xdr:rowOff>
    </xdr:to>
    <xdr:sp macro="" textlink="">
      <xdr:nvSpPr>
        <xdr:cNvPr id="368" name="楕円 367">
          <a:extLst>
            <a:ext uri="{FF2B5EF4-FFF2-40B4-BE49-F238E27FC236}">
              <a16:creationId xmlns:a16="http://schemas.microsoft.com/office/drawing/2014/main" id="{4390735F-DC2B-49D9-85AC-2AC26BBB8535}"/>
            </a:ext>
          </a:extLst>
        </xdr:cNvPr>
        <xdr:cNvSpPr/>
      </xdr:nvSpPr>
      <xdr:spPr>
        <a:xfrm>
          <a:off x="6873240" y="143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97427</xdr:rowOff>
    </xdr:from>
    <xdr:to>
      <xdr:col>45</xdr:col>
      <xdr:colOff>177800</xdr:colOff>
      <xdr:row>85</xdr:row>
      <xdr:rowOff>102978</xdr:rowOff>
    </xdr:to>
    <xdr:cxnSp macro="">
      <xdr:nvCxnSpPr>
        <xdr:cNvPr id="369" name="直線コネクタ 368">
          <a:extLst>
            <a:ext uri="{FF2B5EF4-FFF2-40B4-BE49-F238E27FC236}">
              <a16:creationId xmlns:a16="http://schemas.microsoft.com/office/drawing/2014/main" id="{3687A781-45B4-427A-8FEA-EEB663268EA1}"/>
            </a:ext>
          </a:extLst>
        </xdr:cNvPr>
        <xdr:cNvCxnSpPr/>
      </xdr:nvCxnSpPr>
      <xdr:spPr>
        <a:xfrm flipV="1">
          <a:off x="6924040" y="14346827"/>
          <a:ext cx="78994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57077</xdr:rowOff>
    </xdr:from>
    <xdr:to>
      <xdr:col>36</xdr:col>
      <xdr:colOff>165100</xdr:colOff>
      <xdr:row>85</xdr:row>
      <xdr:rowOff>158677</xdr:rowOff>
    </xdr:to>
    <xdr:sp macro="" textlink="">
      <xdr:nvSpPr>
        <xdr:cNvPr id="370" name="楕円 369">
          <a:extLst>
            <a:ext uri="{FF2B5EF4-FFF2-40B4-BE49-F238E27FC236}">
              <a16:creationId xmlns:a16="http://schemas.microsoft.com/office/drawing/2014/main" id="{99F0B151-A93D-4BF3-8ECC-7C8CE3342B50}"/>
            </a:ext>
          </a:extLst>
        </xdr:cNvPr>
        <xdr:cNvSpPr/>
      </xdr:nvSpPr>
      <xdr:spPr>
        <a:xfrm>
          <a:off x="6098540" y="143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102978</xdr:rowOff>
    </xdr:from>
    <xdr:to>
      <xdr:col>41</xdr:col>
      <xdr:colOff>50800</xdr:colOff>
      <xdr:row>85</xdr:row>
      <xdr:rowOff>107877</xdr:rowOff>
    </xdr:to>
    <xdr:cxnSp macro="">
      <xdr:nvCxnSpPr>
        <xdr:cNvPr id="371" name="直線コネクタ 370">
          <a:extLst>
            <a:ext uri="{FF2B5EF4-FFF2-40B4-BE49-F238E27FC236}">
              <a16:creationId xmlns:a16="http://schemas.microsoft.com/office/drawing/2014/main" id="{050CA4F7-FA8F-46DF-A4B6-17DC14D9D8FD}"/>
            </a:ext>
          </a:extLst>
        </xdr:cNvPr>
        <xdr:cNvCxnSpPr/>
      </xdr:nvCxnSpPr>
      <xdr:spPr>
        <a:xfrm flipV="1">
          <a:off x="6149340" y="14352378"/>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A3F79999-2774-4788-AD21-7A3B5072BB5E}"/>
            </a:ext>
          </a:extLst>
        </xdr:cNvPr>
        <xdr:cNvSpPr txBox="1"/>
      </xdr:nvSpPr>
      <xdr:spPr>
        <a:xfrm>
          <a:off x="8271587" y="138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A40CC893-5AAB-429D-9049-89D5337F01D8}"/>
            </a:ext>
          </a:extLst>
        </xdr:cNvPr>
        <xdr:cNvSpPr txBox="1"/>
      </xdr:nvSpPr>
      <xdr:spPr>
        <a:xfrm>
          <a:off x="7509587" y="1380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CC6AED81-CEAE-4A91-A325-44EB0578BB27}"/>
            </a:ext>
          </a:extLst>
        </xdr:cNvPr>
        <xdr:cNvSpPr txBox="1"/>
      </xdr:nvSpPr>
      <xdr:spPr>
        <a:xfrm>
          <a:off x="6712027" y="138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BD5732FF-433D-45DB-BBA9-377A7DFC8AF7}"/>
            </a:ext>
          </a:extLst>
        </xdr:cNvPr>
        <xdr:cNvSpPr txBox="1"/>
      </xdr:nvSpPr>
      <xdr:spPr>
        <a:xfrm>
          <a:off x="5937327" y="1382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138157</xdr:rowOff>
    </xdr:from>
    <xdr:ext cx="469744" cy="259045"/>
    <xdr:sp macro="" textlink="">
      <xdr:nvSpPr>
        <xdr:cNvPr id="376" name="n_1mainValue【公営住宅】&#10;一人当たり面積">
          <a:extLst>
            <a:ext uri="{FF2B5EF4-FFF2-40B4-BE49-F238E27FC236}">
              <a16:creationId xmlns:a16="http://schemas.microsoft.com/office/drawing/2014/main" id="{22483ED9-CF59-41A2-98A1-33C35B0E1A93}"/>
            </a:ext>
          </a:extLst>
        </xdr:cNvPr>
        <xdr:cNvSpPr txBox="1"/>
      </xdr:nvSpPr>
      <xdr:spPr>
        <a:xfrm>
          <a:off x="8271587" y="143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139354</xdr:rowOff>
    </xdr:from>
    <xdr:ext cx="469744" cy="259045"/>
    <xdr:sp macro="" textlink="">
      <xdr:nvSpPr>
        <xdr:cNvPr id="377" name="n_2mainValue【公営住宅】&#10;一人当たり面積">
          <a:extLst>
            <a:ext uri="{FF2B5EF4-FFF2-40B4-BE49-F238E27FC236}">
              <a16:creationId xmlns:a16="http://schemas.microsoft.com/office/drawing/2014/main" id="{71E107C4-B8D2-4038-BDF6-B2D3A2B0F571}"/>
            </a:ext>
          </a:extLst>
        </xdr:cNvPr>
        <xdr:cNvSpPr txBox="1"/>
      </xdr:nvSpPr>
      <xdr:spPr>
        <a:xfrm>
          <a:off x="7509587" y="1438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144905</xdr:rowOff>
    </xdr:from>
    <xdr:ext cx="469744" cy="259045"/>
    <xdr:sp macro="" textlink="">
      <xdr:nvSpPr>
        <xdr:cNvPr id="378" name="n_3mainValue【公営住宅】&#10;一人当たり面積">
          <a:extLst>
            <a:ext uri="{FF2B5EF4-FFF2-40B4-BE49-F238E27FC236}">
              <a16:creationId xmlns:a16="http://schemas.microsoft.com/office/drawing/2014/main" id="{FD265292-4682-4EE9-9C0A-7DBC4A1B41DD}"/>
            </a:ext>
          </a:extLst>
        </xdr:cNvPr>
        <xdr:cNvSpPr txBox="1"/>
      </xdr:nvSpPr>
      <xdr:spPr>
        <a:xfrm>
          <a:off x="6712027" y="1439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149804</xdr:rowOff>
    </xdr:from>
    <xdr:ext cx="469744" cy="259045"/>
    <xdr:sp macro="" textlink="">
      <xdr:nvSpPr>
        <xdr:cNvPr id="379" name="n_4mainValue【公営住宅】&#10;一人当たり面積">
          <a:extLst>
            <a:ext uri="{FF2B5EF4-FFF2-40B4-BE49-F238E27FC236}">
              <a16:creationId xmlns:a16="http://schemas.microsoft.com/office/drawing/2014/main" id="{BFBA0A38-6B37-4DA3-9A0B-24354FB67995}"/>
            </a:ext>
          </a:extLst>
        </xdr:cNvPr>
        <xdr:cNvSpPr txBox="1"/>
      </xdr:nvSpPr>
      <xdr:spPr>
        <a:xfrm>
          <a:off x="5937327" y="143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64526B0-1468-4E55-9384-0983D84E853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EEBD6F1-D780-4406-B2DB-494143EF7A7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435207D9-44C0-4402-BA6B-9F70585C836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56C23D8-E1C3-4C89-8D2D-0D86BB7242B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2DE4198C-DACB-491A-B154-799D6A19B0A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3ED4F6B-DA78-4BD9-8AE4-8530968B9D8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0B7C0A6-FBAF-49BD-B6AE-9049721CDA9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DDC56F1-A0A5-411D-BFB8-FC1A080E801C}"/>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9F34BE3B-7B2F-4507-B1ED-C076C66054F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643C0CE8-B690-4BC9-B405-88831EBD6B9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06B4FC2-B67E-4413-BA55-BC2335C54FA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B369219-04DC-4C37-BA5F-E3085F24A0A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D3AD8348-7024-4BB3-BFE1-D6B5E4235FB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AFF0DB93-49B8-4449-B6CE-03E8A7D4CDB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6DB83C33-B7DA-4C0C-9B47-E55C308CDB1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D545143B-722B-4EF4-9E97-FFC705ED026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D61B64C-C719-4316-AE74-0DD0175819D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1846240-A7BE-4EB4-9B5C-809B1962D76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2A2D5E5-647F-4D9A-981D-6423334CDD6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8F9DAFD-09E6-4C44-8729-4F62140E02B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1946403-E0C1-445C-B1B5-4D8056F7EBF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5944E39-AE51-427E-87AA-F24176A99D2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587C4124-EF6B-47FB-B909-7A7822AF44A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4074EAF5-9F03-4B4A-9F91-360057EDE57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E4819100-68C4-440D-9E56-0EA95FD5679F}"/>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9B9FECF-6EDF-4199-864D-35CDCFC8AAA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945A2CDE-37AD-45D8-836F-BBEC258B7D68}"/>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3A44EBC-D2E6-4C6E-8D78-48AAC51F55E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C1EF9D9B-5019-4917-BF87-39D239B73E97}"/>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DA2BDB54-0A5B-45CD-BA6F-F73F7BDC0DA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68A80748-2395-4076-A1F8-BAAEFC903906}"/>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6D84B3E6-C249-49D2-BCDF-9F45A6EA7CEC}"/>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1AE78AC9-8223-4AF9-9F07-D5BAD6DB460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55FE3497-AB17-4764-9658-59705EEBFC7E}"/>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5F7F2BE-474A-451C-BE8F-A8B37E1B5C6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D29AC392-457F-4783-A122-B751D1C12072}"/>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1D91A8A-F455-4154-A626-319A9072BE7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4FE1C4D-F9E7-44A3-99AB-5BA59E5F420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27D9633D-0821-4BDF-8674-2E9A43949D2D}"/>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CB4FBC31-4AB9-4BAF-A2A7-A1596912E4B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1A536C0-27CF-4AD0-B118-4F2BA3DAA59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52D96FA5-1010-49CC-B74D-ACD0B8FE795A}"/>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B0A38B31-4E7C-4678-98D7-2DC5C1F6DEBD}"/>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3047569-65EC-4921-B345-97734026D822}"/>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2DA3EDFC-3131-4590-9C82-2E5C2D2206B1}"/>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4092444F-EC31-455A-9B5B-50F46BCBE88F}"/>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A9C5FD9-9279-49CE-876C-D73EA88E3311}"/>
            </a:ext>
          </a:extLst>
        </xdr:cNvPr>
        <xdr:cNvSpPr txBox="1"/>
      </xdr:nvSpPr>
      <xdr:spPr>
        <a:xfrm>
          <a:off x="14414500" y="617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528C09B7-943B-42ED-B6BC-1A27A13329FE}"/>
            </a:ext>
          </a:extLst>
        </xdr:cNvPr>
        <xdr:cNvSpPr/>
      </xdr:nvSpPr>
      <xdr:spPr>
        <a:xfrm>
          <a:off x="14325600" y="6324419"/>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925580B9-02ED-4877-B131-AB3F02DB88CD}"/>
            </a:ext>
          </a:extLst>
        </xdr:cNvPr>
        <xdr:cNvSpPr/>
      </xdr:nvSpPr>
      <xdr:spPr>
        <a:xfrm>
          <a:off x="13578840" y="6304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FAD43D04-E47A-4B24-BD9C-EBA53BC247C5}"/>
            </a:ext>
          </a:extLst>
        </xdr:cNvPr>
        <xdr:cNvSpPr/>
      </xdr:nvSpPr>
      <xdr:spPr>
        <a:xfrm>
          <a:off x="1280414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CA96E52C-38D8-4D4D-9790-949F61DB29C1}"/>
            </a:ext>
          </a:extLst>
        </xdr:cNvPr>
        <xdr:cNvSpPr/>
      </xdr:nvSpPr>
      <xdr:spPr>
        <a:xfrm>
          <a:off x="12029440" y="633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625F0F39-B3EE-47DC-94C2-1F942DFAE369}"/>
            </a:ext>
          </a:extLst>
        </xdr:cNvPr>
        <xdr:cNvSpPr/>
      </xdr:nvSpPr>
      <xdr:spPr>
        <a:xfrm>
          <a:off x="1123188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6D393D0-CE3A-4538-95D2-6880F684136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95B23D1-2B14-4DA5-BDBF-43D2E42D577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5D1FA17-783A-404E-8B9D-5A1E9E71E03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E09144E-2384-438C-BFCC-FFC64BACB62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BD23792-70BB-4641-A4CE-8772E3B925A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5806</xdr:rowOff>
    </xdr:from>
    <xdr:to>
      <xdr:col>85</xdr:col>
      <xdr:colOff>177800</xdr:colOff>
      <xdr:row>38</xdr:row>
      <xdr:rowOff>107406</xdr:rowOff>
    </xdr:to>
    <xdr:sp macro="" textlink="">
      <xdr:nvSpPr>
        <xdr:cNvPr id="437" name="楕円 436">
          <a:extLst>
            <a:ext uri="{FF2B5EF4-FFF2-40B4-BE49-F238E27FC236}">
              <a16:creationId xmlns:a16="http://schemas.microsoft.com/office/drawing/2014/main" id="{17C17D81-36B8-45F6-8378-57ECB2B681EC}"/>
            </a:ext>
          </a:extLst>
        </xdr:cNvPr>
        <xdr:cNvSpPr/>
      </xdr:nvSpPr>
      <xdr:spPr>
        <a:xfrm>
          <a:off x="14325600" y="637612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155683</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31CADAC-88D0-4A3C-BAB0-8D98E4639E88}"/>
            </a:ext>
          </a:extLst>
        </xdr:cNvPr>
        <xdr:cNvSpPr txBox="1"/>
      </xdr:nvSpPr>
      <xdr:spPr>
        <a:xfrm>
          <a:off x="14414500" y="635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115207</xdr:rowOff>
    </xdr:from>
    <xdr:to>
      <xdr:col>81</xdr:col>
      <xdr:colOff>101600</xdr:colOff>
      <xdr:row>38</xdr:row>
      <xdr:rowOff>45357</xdr:rowOff>
    </xdr:to>
    <xdr:sp macro="" textlink="">
      <xdr:nvSpPr>
        <xdr:cNvPr id="439" name="楕円 438">
          <a:extLst>
            <a:ext uri="{FF2B5EF4-FFF2-40B4-BE49-F238E27FC236}">
              <a16:creationId xmlns:a16="http://schemas.microsoft.com/office/drawing/2014/main" id="{C5DA57DB-61B5-4492-BCC2-51B8611F4EF2}"/>
            </a:ext>
          </a:extLst>
        </xdr:cNvPr>
        <xdr:cNvSpPr/>
      </xdr:nvSpPr>
      <xdr:spPr>
        <a:xfrm>
          <a:off x="13578840" y="631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166007</xdr:rowOff>
    </xdr:from>
    <xdr:to>
      <xdr:col>85</xdr:col>
      <xdr:colOff>127000</xdr:colOff>
      <xdr:row>38</xdr:row>
      <xdr:rowOff>56606</xdr:rowOff>
    </xdr:to>
    <xdr:cxnSp macro="">
      <xdr:nvCxnSpPr>
        <xdr:cNvPr id="440" name="直線コネクタ 439">
          <a:extLst>
            <a:ext uri="{FF2B5EF4-FFF2-40B4-BE49-F238E27FC236}">
              <a16:creationId xmlns:a16="http://schemas.microsoft.com/office/drawing/2014/main" id="{E1641F33-19DD-4E27-858E-FB23AF5C2B1B}"/>
            </a:ext>
          </a:extLst>
        </xdr:cNvPr>
        <xdr:cNvCxnSpPr/>
      </xdr:nvCxnSpPr>
      <xdr:spPr>
        <a:xfrm>
          <a:off x="13629640" y="6368687"/>
          <a:ext cx="74676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54792</xdr:rowOff>
    </xdr:from>
    <xdr:to>
      <xdr:col>76</xdr:col>
      <xdr:colOff>165100</xdr:colOff>
      <xdr:row>37</xdr:row>
      <xdr:rowOff>156392</xdr:rowOff>
    </xdr:to>
    <xdr:sp macro="" textlink="">
      <xdr:nvSpPr>
        <xdr:cNvPr id="441" name="楕円 440">
          <a:extLst>
            <a:ext uri="{FF2B5EF4-FFF2-40B4-BE49-F238E27FC236}">
              <a16:creationId xmlns:a16="http://schemas.microsoft.com/office/drawing/2014/main" id="{2CB7A704-F67E-4FC8-BB5E-D2ABFEB33C3F}"/>
            </a:ext>
          </a:extLst>
        </xdr:cNvPr>
        <xdr:cNvSpPr/>
      </xdr:nvSpPr>
      <xdr:spPr>
        <a:xfrm>
          <a:off x="12804140" y="62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105592</xdr:rowOff>
    </xdr:from>
    <xdr:to>
      <xdr:col>81</xdr:col>
      <xdr:colOff>50800</xdr:colOff>
      <xdr:row>37</xdr:row>
      <xdr:rowOff>166007</xdr:rowOff>
    </xdr:to>
    <xdr:cxnSp macro="">
      <xdr:nvCxnSpPr>
        <xdr:cNvPr id="442" name="直線コネクタ 441">
          <a:extLst>
            <a:ext uri="{FF2B5EF4-FFF2-40B4-BE49-F238E27FC236}">
              <a16:creationId xmlns:a16="http://schemas.microsoft.com/office/drawing/2014/main" id="{0294E2D3-1AD4-4FFF-8D12-080B296ABEDF}"/>
            </a:ext>
          </a:extLst>
        </xdr:cNvPr>
        <xdr:cNvCxnSpPr/>
      </xdr:nvCxnSpPr>
      <xdr:spPr>
        <a:xfrm>
          <a:off x="12854940" y="6308272"/>
          <a:ext cx="7747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164193</xdr:rowOff>
    </xdr:from>
    <xdr:to>
      <xdr:col>72</xdr:col>
      <xdr:colOff>38100</xdr:colOff>
      <xdr:row>37</xdr:row>
      <xdr:rowOff>94343</xdr:rowOff>
    </xdr:to>
    <xdr:sp macro="" textlink="">
      <xdr:nvSpPr>
        <xdr:cNvPr id="443" name="楕円 442">
          <a:extLst>
            <a:ext uri="{FF2B5EF4-FFF2-40B4-BE49-F238E27FC236}">
              <a16:creationId xmlns:a16="http://schemas.microsoft.com/office/drawing/2014/main" id="{D4ED7CC2-E44E-439D-8537-A90A14359665}"/>
            </a:ext>
          </a:extLst>
        </xdr:cNvPr>
        <xdr:cNvSpPr/>
      </xdr:nvSpPr>
      <xdr:spPr>
        <a:xfrm>
          <a:off x="12029440" y="61992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43543</xdr:rowOff>
    </xdr:from>
    <xdr:to>
      <xdr:col>76</xdr:col>
      <xdr:colOff>114300</xdr:colOff>
      <xdr:row>37</xdr:row>
      <xdr:rowOff>105592</xdr:rowOff>
    </xdr:to>
    <xdr:cxnSp macro="">
      <xdr:nvCxnSpPr>
        <xdr:cNvPr id="444" name="直線コネクタ 443">
          <a:extLst>
            <a:ext uri="{FF2B5EF4-FFF2-40B4-BE49-F238E27FC236}">
              <a16:creationId xmlns:a16="http://schemas.microsoft.com/office/drawing/2014/main" id="{96A22892-E601-4408-A27E-64E3AF759A4F}"/>
            </a:ext>
          </a:extLst>
        </xdr:cNvPr>
        <xdr:cNvCxnSpPr/>
      </xdr:nvCxnSpPr>
      <xdr:spPr>
        <a:xfrm>
          <a:off x="12072620" y="6246223"/>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92347</xdr:rowOff>
    </xdr:from>
    <xdr:to>
      <xdr:col>67</xdr:col>
      <xdr:colOff>101600</xdr:colOff>
      <xdr:row>37</xdr:row>
      <xdr:rowOff>22497</xdr:rowOff>
    </xdr:to>
    <xdr:sp macro="" textlink="">
      <xdr:nvSpPr>
        <xdr:cNvPr id="445" name="楕円 444">
          <a:extLst>
            <a:ext uri="{FF2B5EF4-FFF2-40B4-BE49-F238E27FC236}">
              <a16:creationId xmlns:a16="http://schemas.microsoft.com/office/drawing/2014/main" id="{819331EB-2F5A-41CA-8B7A-71A19E54D41E}"/>
            </a:ext>
          </a:extLst>
        </xdr:cNvPr>
        <xdr:cNvSpPr/>
      </xdr:nvSpPr>
      <xdr:spPr>
        <a:xfrm>
          <a:off x="11231880" y="6127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143147</xdr:rowOff>
    </xdr:from>
    <xdr:to>
      <xdr:col>71</xdr:col>
      <xdr:colOff>177800</xdr:colOff>
      <xdr:row>37</xdr:row>
      <xdr:rowOff>43543</xdr:rowOff>
    </xdr:to>
    <xdr:cxnSp macro="">
      <xdr:nvCxnSpPr>
        <xdr:cNvPr id="446" name="直線コネクタ 445">
          <a:extLst>
            <a:ext uri="{FF2B5EF4-FFF2-40B4-BE49-F238E27FC236}">
              <a16:creationId xmlns:a16="http://schemas.microsoft.com/office/drawing/2014/main" id="{5275A28D-BDBA-4288-AD03-8831AEC796E8}"/>
            </a:ext>
          </a:extLst>
        </xdr:cNvPr>
        <xdr:cNvCxnSpPr/>
      </xdr:nvCxnSpPr>
      <xdr:spPr>
        <a:xfrm>
          <a:off x="11282680" y="6178187"/>
          <a:ext cx="78994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ADF3438D-2635-4FEA-892C-3C96FC611ADB}"/>
            </a:ext>
          </a:extLst>
        </xdr:cNvPr>
        <xdr:cNvSpPr txBox="1"/>
      </xdr:nvSpPr>
      <xdr:spPr>
        <a:xfrm>
          <a:off x="134372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5A4F0B71-0CEB-40C3-BF33-CEBBA1A8024B}"/>
            </a:ext>
          </a:extLst>
        </xdr:cNvPr>
        <xdr:cNvSpPr txBox="1"/>
      </xdr:nvSpPr>
      <xdr:spPr>
        <a:xfrm>
          <a:off x="12675244" y="642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F800343A-AA08-4B9F-AE44-2DFD346E9FF2}"/>
            </a:ext>
          </a:extLst>
        </xdr:cNvPr>
        <xdr:cNvSpPr txBox="1"/>
      </xdr:nvSpPr>
      <xdr:spPr>
        <a:xfrm>
          <a:off x="11900544" y="642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54BA5FF-32F4-413A-8DFA-745063DC4FDB}"/>
            </a:ext>
          </a:extLst>
        </xdr:cNvPr>
        <xdr:cNvSpPr txBox="1"/>
      </xdr:nvSpPr>
      <xdr:spPr>
        <a:xfrm>
          <a:off x="1110298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36484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01FE4BA-9674-4007-B60E-3B4E09038C6A}"/>
            </a:ext>
          </a:extLst>
        </xdr:cNvPr>
        <xdr:cNvSpPr txBox="1"/>
      </xdr:nvSpPr>
      <xdr:spPr>
        <a:xfrm>
          <a:off x="13437244" y="64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1469</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744AED8-A84E-4B2A-80B0-10BC5643B1E3}"/>
            </a:ext>
          </a:extLst>
        </xdr:cNvPr>
        <xdr:cNvSpPr txBox="1"/>
      </xdr:nvSpPr>
      <xdr:spPr>
        <a:xfrm>
          <a:off x="12675244" y="603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110870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D89B7EAE-613B-4171-B0A3-551E68364B47}"/>
            </a:ext>
          </a:extLst>
        </xdr:cNvPr>
        <xdr:cNvSpPr txBox="1"/>
      </xdr:nvSpPr>
      <xdr:spPr>
        <a:xfrm>
          <a:off x="1190054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39024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97360D47-1AB7-4C3A-9D16-BDDC28EAAE35}"/>
            </a:ext>
          </a:extLst>
        </xdr:cNvPr>
        <xdr:cNvSpPr txBox="1"/>
      </xdr:nvSpPr>
      <xdr:spPr>
        <a:xfrm>
          <a:off x="1110298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B2B88E1B-63B1-4684-B506-3A431EA221F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91B9B00-CB4E-4C71-9939-96854966F18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9836D9CC-D6D0-48A5-9A3C-CEA7D8974E5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2610EB0-E62C-4194-9CED-8F7D772C653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3B805BC-18AC-47C3-936F-3E73373DA94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8574BCFF-BAA3-4D50-92E2-5AC960D28CE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490BAE1-A8E7-42A2-B2ED-B58354947C6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92A97DD6-9DE0-49BE-B9A1-9B8AA27D6C3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1A7E66E-74F5-4AC4-8496-D657EDEA5F4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FA240D2-6ACB-45FB-9957-D30F8EA4436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7362F56A-46EA-4249-BBBC-3B2DE0DFEFD4}"/>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21D1E4E0-4414-48AB-9FBC-BCFB7648AE71}"/>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A6CB44AB-2BA7-423A-A231-0115C843397F}"/>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61B63B1C-0CDC-404F-B5FF-C5447BFE0B04}"/>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0AA6925-63B5-4D0C-B3C8-A013A07149C3}"/>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40FD81E4-3055-41BD-8B1B-A1235200FEB4}"/>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830B5914-9063-44FD-B9B6-A741E821C4A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CA2617E0-D39C-4397-91F8-A3507FDF39C5}"/>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7E3941F-3369-47AC-95E3-9D7D8B1E898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D75F01B5-D639-4995-9595-D536A27632E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8AB7D930-C670-4AF7-B855-29FCD7CED12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D707F652-7EEA-4DDB-8A66-C9EC14312994}"/>
            </a:ext>
          </a:extLst>
        </xdr:cNvPr>
        <xdr:cNvCxnSpPr/>
      </xdr:nvCxnSpPr>
      <xdr:spPr>
        <a:xfrm flipV="1">
          <a:off x="19509104" y="5573116"/>
          <a:ext cx="0" cy="139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B37F88E-E6E3-45DB-8606-7481EA81477F}"/>
            </a:ext>
          </a:extLst>
        </xdr:cNvPr>
        <xdr:cNvSpPr txBox="1"/>
      </xdr:nvSpPr>
      <xdr:spPr>
        <a:xfrm>
          <a:off x="19547840" y="6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8D429E0B-B774-4CD0-B029-CCD751E31B04}"/>
            </a:ext>
          </a:extLst>
        </xdr:cNvPr>
        <xdr:cNvCxnSpPr/>
      </xdr:nvCxnSpPr>
      <xdr:spPr>
        <a:xfrm>
          <a:off x="19443700" y="6963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BC4E9F7D-EB06-4C7E-919C-7D005501E962}"/>
            </a:ext>
          </a:extLst>
        </xdr:cNvPr>
        <xdr:cNvSpPr txBox="1"/>
      </xdr:nvSpPr>
      <xdr:spPr>
        <a:xfrm>
          <a:off x="19547840" y="53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9142285B-464B-4E9D-8024-B5362C604D51}"/>
            </a:ext>
          </a:extLst>
        </xdr:cNvPr>
        <xdr:cNvCxnSpPr/>
      </xdr:nvCxnSpPr>
      <xdr:spPr>
        <a:xfrm>
          <a:off x="19443700" y="557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F9C6EC44-01FB-4971-8994-6D16BE13EAA3}"/>
            </a:ext>
          </a:extLst>
        </xdr:cNvPr>
        <xdr:cNvSpPr txBox="1"/>
      </xdr:nvSpPr>
      <xdr:spPr>
        <a:xfrm>
          <a:off x="19547840" y="6421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E31BB9CF-6684-4786-A99D-4AE91CDF7879}"/>
            </a:ext>
          </a:extLst>
        </xdr:cNvPr>
        <xdr:cNvSpPr/>
      </xdr:nvSpPr>
      <xdr:spPr>
        <a:xfrm>
          <a:off x="19458940" y="65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37D57780-7636-4961-A226-8CF33668860C}"/>
            </a:ext>
          </a:extLst>
        </xdr:cNvPr>
        <xdr:cNvSpPr/>
      </xdr:nvSpPr>
      <xdr:spPr>
        <a:xfrm>
          <a:off x="18735040" y="65793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8BC74253-7195-4D71-8E61-6DE4D95A5833}"/>
            </a:ext>
          </a:extLst>
        </xdr:cNvPr>
        <xdr:cNvSpPr/>
      </xdr:nvSpPr>
      <xdr:spPr>
        <a:xfrm>
          <a:off x="17937480" y="658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8719860C-9CE6-448D-82C1-95A0D7013222}"/>
            </a:ext>
          </a:extLst>
        </xdr:cNvPr>
        <xdr:cNvSpPr/>
      </xdr:nvSpPr>
      <xdr:spPr>
        <a:xfrm>
          <a:off x="17162780" y="659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2CF58F2E-B2FC-4665-BC40-76028342D102}"/>
            </a:ext>
          </a:extLst>
        </xdr:cNvPr>
        <xdr:cNvSpPr/>
      </xdr:nvSpPr>
      <xdr:spPr>
        <a:xfrm>
          <a:off x="16388080" y="6586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4EDFCE0-4D64-4AA6-9167-475AAFA2B0E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096674F-4334-4BAE-A939-033732A0B1E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B60F5A7-C9E5-40A2-BD0A-67F32BA65C7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8871D4F-74FA-4550-891E-C2ADCFD2C73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1F0CB6C-78EB-47FD-875B-688E35D1AEC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57862</xdr:rowOff>
    </xdr:from>
    <xdr:to>
      <xdr:col>116</xdr:col>
      <xdr:colOff>114300</xdr:colOff>
      <xdr:row>39</xdr:row>
      <xdr:rowOff>159462</xdr:rowOff>
    </xdr:to>
    <xdr:sp macro="" textlink="">
      <xdr:nvSpPr>
        <xdr:cNvPr id="492" name="楕円 491">
          <a:extLst>
            <a:ext uri="{FF2B5EF4-FFF2-40B4-BE49-F238E27FC236}">
              <a16:creationId xmlns:a16="http://schemas.microsoft.com/office/drawing/2014/main" id="{4F6A26C9-557A-4579-9BC9-E85C864FD67C}"/>
            </a:ext>
          </a:extLst>
        </xdr:cNvPr>
        <xdr:cNvSpPr/>
      </xdr:nvSpPr>
      <xdr:spPr>
        <a:xfrm>
          <a:off x="19458940" y="65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36289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E2DAD43A-AA94-4F5D-BC2C-99FD9A8EC826}"/>
            </a:ext>
          </a:extLst>
        </xdr:cNvPr>
        <xdr:cNvSpPr txBox="1"/>
      </xdr:nvSpPr>
      <xdr:spPr>
        <a:xfrm>
          <a:off x="19547840" y="657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69748</xdr:rowOff>
    </xdr:from>
    <xdr:to>
      <xdr:col>112</xdr:col>
      <xdr:colOff>38100</xdr:colOff>
      <xdr:row>39</xdr:row>
      <xdr:rowOff>171348</xdr:rowOff>
    </xdr:to>
    <xdr:sp macro="" textlink="">
      <xdr:nvSpPr>
        <xdr:cNvPr id="494" name="楕円 493">
          <a:extLst>
            <a:ext uri="{FF2B5EF4-FFF2-40B4-BE49-F238E27FC236}">
              <a16:creationId xmlns:a16="http://schemas.microsoft.com/office/drawing/2014/main" id="{01162A93-0373-4C2B-8051-A2149E800A85}"/>
            </a:ext>
          </a:extLst>
        </xdr:cNvPr>
        <xdr:cNvSpPr/>
      </xdr:nvSpPr>
      <xdr:spPr>
        <a:xfrm>
          <a:off x="18735040" y="6607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108662</xdr:rowOff>
    </xdr:from>
    <xdr:to>
      <xdr:col>116</xdr:col>
      <xdr:colOff>63500</xdr:colOff>
      <xdr:row>39</xdr:row>
      <xdr:rowOff>120548</xdr:rowOff>
    </xdr:to>
    <xdr:cxnSp macro="">
      <xdr:nvCxnSpPr>
        <xdr:cNvPr id="495" name="直線コネクタ 494">
          <a:extLst>
            <a:ext uri="{FF2B5EF4-FFF2-40B4-BE49-F238E27FC236}">
              <a16:creationId xmlns:a16="http://schemas.microsoft.com/office/drawing/2014/main" id="{74FDF9FB-5D36-4E6C-BBFA-33D1AFFC8380}"/>
            </a:ext>
          </a:extLst>
        </xdr:cNvPr>
        <xdr:cNvCxnSpPr/>
      </xdr:nvCxnSpPr>
      <xdr:spPr>
        <a:xfrm flipV="1">
          <a:off x="18778220" y="6646622"/>
          <a:ext cx="73152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496" name="楕円 495">
          <a:extLst>
            <a:ext uri="{FF2B5EF4-FFF2-40B4-BE49-F238E27FC236}">
              <a16:creationId xmlns:a16="http://schemas.microsoft.com/office/drawing/2014/main" id="{AEAADD61-BC74-42B5-802D-A717E7C996E3}"/>
            </a:ext>
          </a:extLst>
        </xdr:cNvPr>
        <xdr:cNvSpPr/>
      </xdr:nvSpPr>
      <xdr:spPr>
        <a:xfrm>
          <a:off x="17937480" y="6615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120548</xdr:rowOff>
    </xdr:from>
    <xdr:to>
      <xdr:col>111</xdr:col>
      <xdr:colOff>177800</xdr:colOff>
      <xdr:row>39</xdr:row>
      <xdr:rowOff>128778</xdr:rowOff>
    </xdr:to>
    <xdr:cxnSp macro="">
      <xdr:nvCxnSpPr>
        <xdr:cNvPr id="497" name="直線コネクタ 496">
          <a:extLst>
            <a:ext uri="{FF2B5EF4-FFF2-40B4-BE49-F238E27FC236}">
              <a16:creationId xmlns:a16="http://schemas.microsoft.com/office/drawing/2014/main" id="{C1B4C7DF-BDA3-481B-8CBA-76D763AE7D97}"/>
            </a:ext>
          </a:extLst>
        </xdr:cNvPr>
        <xdr:cNvCxnSpPr/>
      </xdr:nvCxnSpPr>
      <xdr:spPr>
        <a:xfrm flipV="1">
          <a:off x="17988280" y="6658508"/>
          <a:ext cx="78994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85293</xdr:rowOff>
    </xdr:from>
    <xdr:to>
      <xdr:col>102</xdr:col>
      <xdr:colOff>165100</xdr:colOff>
      <xdr:row>40</xdr:row>
      <xdr:rowOff>15443</xdr:rowOff>
    </xdr:to>
    <xdr:sp macro="" textlink="">
      <xdr:nvSpPr>
        <xdr:cNvPr id="498" name="楕円 497">
          <a:extLst>
            <a:ext uri="{FF2B5EF4-FFF2-40B4-BE49-F238E27FC236}">
              <a16:creationId xmlns:a16="http://schemas.microsoft.com/office/drawing/2014/main" id="{5D1D44CC-D80C-4F89-8279-1A97E594C36C}"/>
            </a:ext>
          </a:extLst>
        </xdr:cNvPr>
        <xdr:cNvSpPr/>
      </xdr:nvSpPr>
      <xdr:spPr>
        <a:xfrm>
          <a:off x="17162780" y="662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128778</xdr:rowOff>
    </xdr:from>
    <xdr:to>
      <xdr:col>107</xdr:col>
      <xdr:colOff>50800</xdr:colOff>
      <xdr:row>39</xdr:row>
      <xdr:rowOff>136093</xdr:rowOff>
    </xdr:to>
    <xdr:cxnSp macro="">
      <xdr:nvCxnSpPr>
        <xdr:cNvPr id="499" name="直線コネクタ 498">
          <a:extLst>
            <a:ext uri="{FF2B5EF4-FFF2-40B4-BE49-F238E27FC236}">
              <a16:creationId xmlns:a16="http://schemas.microsoft.com/office/drawing/2014/main" id="{0E28CDE8-BF1B-4BED-9D59-FD9B22D65518}"/>
            </a:ext>
          </a:extLst>
        </xdr:cNvPr>
        <xdr:cNvCxnSpPr/>
      </xdr:nvCxnSpPr>
      <xdr:spPr>
        <a:xfrm flipV="1">
          <a:off x="17213580" y="6666738"/>
          <a:ext cx="7747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92608</xdr:rowOff>
    </xdr:from>
    <xdr:to>
      <xdr:col>98</xdr:col>
      <xdr:colOff>38100</xdr:colOff>
      <xdr:row>40</xdr:row>
      <xdr:rowOff>22758</xdr:rowOff>
    </xdr:to>
    <xdr:sp macro="" textlink="">
      <xdr:nvSpPr>
        <xdr:cNvPr id="500" name="楕円 499">
          <a:extLst>
            <a:ext uri="{FF2B5EF4-FFF2-40B4-BE49-F238E27FC236}">
              <a16:creationId xmlns:a16="http://schemas.microsoft.com/office/drawing/2014/main" id="{1D2D97B1-2B75-4C76-9364-DB382142C8C0}"/>
            </a:ext>
          </a:extLst>
        </xdr:cNvPr>
        <xdr:cNvSpPr/>
      </xdr:nvSpPr>
      <xdr:spPr>
        <a:xfrm>
          <a:off x="16388080" y="6630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136093</xdr:rowOff>
    </xdr:from>
    <xdr:to>
      <xdr:col>102</xdr:col>
      <xdr:colOff>114300</xdr:colOff>
      <xdr:row>39</xdr:row>
      <xdr:rowOff>143408</xdr:rowOff>
    </xdr:to>
    <xdr:cxnSp macro="">
      <xdr:nvCxnSpPr>
        <xdr:cNvPr id="501" name="直線コネクタ 500">
          <a:extLst>
            <a:ext uri="{FF2B5EF4-FFF2-40B4-BE49-F238E27FC236}">
              <a16:creationId xmlns:a16="http://schemas.microsoft.com/office/drawing/2014/main" id="{ED44FC97-BD2B-4D25-B865-C1294BE63310}"/>
            </a:ext>
          </a:extLst>
        </xdr:cNvPr>
        <xdr:cNvCxnSpPr/>
      </xdr:nvCxnSpPr>
      <xdr:spPr>
        <a:xfrm flipV="1">
          <a:off x="16431260" y="6674053"/>
          <a:ext cx="78232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B35607CD-C0FD-4FF5-AE80-20A8272C8620}"/>
            </a:ext>
          </a:extLst>
        </xdr:cNvPr>
        <xdr:cNvSpPr txBox="1"/>
      </xdr:nvSpPr>
      <xdr:spPr>
        <a:xfrm>
          <a:off x="1856112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4CDCFFD-7C8B-4CC2-A6BE-905AC5CA0104}"/>
            </a:ext>
          </a:extLst>
        </xdr:cNvPr>
        <xdr:cNvSpPr txBox="1"/>
      </xdr:nvSpPr>
      <xdr:spPr>
        <a:xfrm>
          <a:off x="17776267" y="63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FAFF48E-5C79-402A-8361-6CBA605E7D4B}"/>
            </a:ext>
          </a:extLst>
        </xdr:cNvPr>
        <xdr:cNvSpPr txBox="1"/>
      </xdr:nvSpPr>
      <xdr:spPr>
        <a:xfrm>
          <a:off x="17001567" y="637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7854817-28F0-46C5-BEEE-A1E4D7AD69F6}"/>
            </a:ext>
          </a:extLst>
        </xdr:cNvPr>
        <xdr:cNvSpPr txBox="1"/>
      </xdr:nvSpPr>
      <xdr:spPr>
        <a:xfrm>
          <a:off x="1622686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162475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62B04A7-D0E3-4DE4-9B64-16D3155C60B9}"/>
            </a:ext>
          </a:extLst>
        </xdr:cNvPr>
        <xdr:cNvSpPr txBox="1"/>
      </xdr:nvSpPr>
      <xdr:spPr>
        <a:xfrm>
          <a:off x="18561127" y="670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AB7C1F6-79BF-4764-BB33-BA8F8D810AF5}"/>
            </a:ext>
          </a:extLst>
        </xdr:cNvPr>
        <xdr:cNvSpPr txBox="1"/>
      </xdr:nvSpPr>
      <xdr:spPr>
        <a:xfrm>
          <a:off x="1777626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6570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586F2B9-25A4-4BE6-8A6C-B69DE11020BB}"/>
            </a:ext>
          </a:extLst>
        </xdr:cNvPr>
        <xdr:cNvSpPr txBox="1"/>
      </xdr:nvSpPr>
      <xdr:spPr>
        <a:xfrm>
          <a:off x="17001567" y="67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13885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D1BE3DC-5C1F-41FF-A229-D8849B2494B2}"/>
            </a:ext>
          </a:extLst>
        </xdr:cNvPr>
        <xdr:cNvSpPr txBox="1"/>
      </xdr:nvSpPr>
      <xdr:spPr>
        <a:xfrm>
          <a:off x="16226867" y="671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00432D3-F2FA-4454-AF89-B3688E87FD1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3C669E5-19CB-43F6-8BCA-36527CE1B0F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D9297A1-B8A5-4C58-9391-800A10B57F7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29935D27-7FAA-48E6-BF3E-DF91E866DE2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E7210F00-7157-4618-ABAC-C990A059A52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B6341E99-CA9D-4A37-A87D-21BCD2F2721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E7C5FEE-DB2A-4706-8CCC-26A2018151A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13B7529-72FC-4EE8-98B3-2AA7305AED7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820603E-47C4-4E01-A7A2-EFCC331612E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AD5C1868-6507-4C72-A530-318DBF111DB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BC882305-07F9-4A67-8C81-58920E81A4B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9A66EFA2-3C69-4E06-A2C6-85EDBB8CF314}"/>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4BB95C41-393B-4B1C-95D7-E3B5B6FA348D}"/>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EBF77F00-7D9F-4BC4-950D-58E4C554CFE7}"/>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11E227AB-B592-46E4-A902-6975F1355096}"/>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25DDCB9B-3A00-4624-B240-615DE5103EE5}"/>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2D6F69BE-8C3D-43BF-A20A-6EB347D2F414}"/>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E4F2066-8271-46DB-908A-C005C6CA3354}"/>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24C547AB-891D-4037-97BD-D4B4F6794B72}"/>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5CDEC0E3-0382-4EF9-AD33-BCDD8F19BF5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B2E12251-0253-4D7E-8D22-60FD5A033135}"/>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E55F3703-FF72-4F4E-A1AC-22E9A7C5D2F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99A38195-46BF-449B-8D42-FD2F3663D83A}"/>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47289DAA-0AA2-4708-95C6-BAB51993E20C}"/>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F300CDBB-E2B9-4C45-A6A0-26D2017F2CE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65A850B0-1393-4087-A1B8-3D0D551F43DF}"/>
            </a:ext>
          </a:extLst>
        </xdr:cNvPr>
        <xdr:cNvCxnSpPr/>
      </xdr:nvCxnSpPr>
      <xdr:spPr>
        <a:xfrm flipV="1">
          <a:off x="14375764" y="9295312"/>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2C5D10B8-856F-4A84-92FF-B5C3C7E4B4DF}"/>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91F6AFD7-9BF6-4FFA-917A-7926BB9CE758}"/>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85CC18D1-8D8A-493D-8AAF-5C89B1FA1FB2}"/>
            </a:ext>
          </a:extLst>
        </xdr:cNvPr>
        <xdr:cNvSpPr txBox="1"/>
      </xdr:nvSpPr>
      <xdr:spPr>
        <a:xfrm>
          <a:off x="1441450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5E2E130D-5ED1-40F4-97EB-87F526E78D8A}"/>
            </a:ext>
          </a:extLst>
        </xdr:cNvPr>
        <xdr:cNvCxnSpPr/>
      </xdr:nvCxnSpPr>
      <xdr:spPr>
        <a:xfrm>
          <a:off x="1428750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AD229E96-5B34-44F5-908A-E37CF79AE267}"/>
            </a:ext>
          </a:extLst>
        </xdr:cNvPr>
        <xdr:cNvSpPr txBox="1"/>
      </xdr:nvSpPr>
      <xdr:spPr>
        <a:xfrm>
          <a:off x="14414500" y="10077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CAEB8C07-F6B6-4359-872D-C9E094E2877A}"/>
            </a:ext>
          </a:extLst>
        </xdr:cNvPr>
        <xdr:cNvSpPr/>
      </xdr:nvSpPr>
      <xdr:spPr>
        <a:xfrm>
          <a:off x="14325600" y="102264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E48DAF05-7F7A-44F3-A8B4-4D8B30B76358}"/>
            </a:ext>
          </a:extLst>
        </xdr:cNvPr>
        <xdr:cNvSpPr/>
      </xdr:nvSpPr>
      <xdr:spPr>
        <a:xfrm>
          <a:off x="1357884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0D926482-8D7B-40B3-93B0-51A837435EEB}"/>
            </a:ext>
          </a:extLst>
        </xdr:cNvPr>
        <xdr:cNvSpPr/>
      </xdr:nvSpPr>
      <xdr:spPr>
        <a:xfrm>
          <a:off x="128041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F7A4EA24-1DC9-4D8F-A750-C718C7403404}"/>
            </a:ext>
          </a:extLst>
        </xdr:cNvPr>
        <xdr:cNvSpPr/>
      </xdr:nvSpPr>
      <xdr:spPr>
        <a:xfrm>
          <a:off x="1202944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6B8BC823-C2B4-4ABA-82CA-39BF65772A75}"/>
            </a:ext>
          </a:extLst>
        </xdr:cNvPr>
        <xdr:cNvSpPr/>
      </xdr:nvSpPr>
      <xdr:spPr>
        <a:xfrm>
          <a:off x="11231880" y="10136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37DAAAF-84FD-4C6D-BCD3-39297579DA44}"/>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3577205-8736-4B9C-A773-038FF84362D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D78CD8B-C5AB-4661-8D6F-4FA42F99B44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96C8FD5-62E5-4194-8611-BAD52C99BAED}"/>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7E3E9C3-ECF8-48CB-B627-246716C4137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42273</xdr:rowOff>
    </xdr:from>
    <xdr:to>
      <xdr:col>85</xdr:col>
      <xdr:colOff>177800</xdr:colOff>
      <xdr:row>62</xdr:row>
      <xdr:rowOff>143873</xdr:rowOff>
    </xdr:to>
    <xdr:sp macro="" textlink="">
      <xdr:nvSpPr>
        <xdr:cNvPr id="551" name="楕円 550">
          <a:extLst>
            <a:ext uri="{FF2B5EF4-FFF2-40B4-BE49-F238E27FC236}">
              <a16:creationId xmlns:a16="http://schemas.microsoft.com/office/drawing/2014/main" id="{39F5B47E-8962-4F1D-AC80-F1A3BA814B1C}"/>
            </a:ext>
          </a:extLst>
        </xdr:cNvPr>
        <xdr:cNvSpPr/>
      </xdr:nvSpPr>
      <xdr:spPr>
        <a:xfrm>
          <a:off x="14325600" y="1043595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20700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2BFB0A3-916D-4547-9394-B915B5D280C0}"/>
            </a:ext>
          </a:extLst>
        </xdr:cNvPr>
        <xdr:cNvSpPr txBox="1"/>
      </xdr:nvSpPr>
      <xdr:spPr>
        <a:xfrm>
          <a:off x="14414500"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xdr:rowOff>
    </xdr:from>
    <xdr:to>
      <xdr:col>81</xdr:col>
      <xdr:colOff>101600</xdr:colOff>
      <xdr:row>62</xdr:row>
      <xdr:rowOff>114481</xdr:rowOff>
    </xdr:to>
    <xdr:sp macro="" textlink="">
      <xdr:nvSpPr>
        <xdr:cNvPr id="553" name="楕円 552">
          <a:extLst>
            <a:ext uri="{FF2B5EF4-FFF2-40B4-BE49-F238E27FC236}">
              <a16:creationId xmlns:a16="http://schemas.microsoft.com/office/drawing/2014/main" id="{079CDFF1-8380-4399-8C29-671C98C6FAFA}"/>
            </a:ext>
          </a:extLst>
        </xdr:cNvPr>
        <xdr:cNvSpPr/>
      </xdr:nvSpPr>
      <xdr:spPr>
        <a:xfrm>
          <a:off x="13578840" y="1040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63681</xdr:rowOff>
    </xdr:from>
    <xdr:to>
      <xdr:col>85</xdr:col>
      <xdr:colOff>127000</xdr:colOff>
      <xdr:row>62</xdr:row>
      <xdr:rowOff>93073</xdr:rowOff>
    </xdr:to>
    <xdr:cxnSp macro="">
      <xdr:nvCxnSpPr>
        <xdr:cNvPr id="554" name="直線コネクタ 553">
          <a:extLst>
            <a:ext uri="{FF2B5EF4-FFF2-40B4-BE49-F238E27FC236}">
              <a16:creationId xmlns:a16="http://schemas.microsoft.com/office/drawing/2014/main" id="{F8A83861-6BD4-4DBC-BA73-BE50CDCF0D62}"/>
            </a:ext>
          </a:extLst>
        </xdr:cNvPr>
        <xdr:cNvCxnSpPr/>
      </xdr:nvCxnSpPr>
      <xdr:spPr>
        <a:xfrm>
          <a:off x="13629640" y="10457361"/>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555" name="楕円 554">
          <a:extLst>
            <a:ext uri="{FF2B5EF4-FFF2-40B4-BE49-F238E27FC236}">
              <a16:creationId xmlns:a16="http://schemas.microsoft.com/office/drawing/2014/main" id="{A9F7A9D0-04F2-4C64-9E9C-FF34E6D85ED7}"/>
            </a:ext>
          </a:extLst>
        </xdr:cNvPr>
        <xdr:cNvSpPr/>
      </xdr:nvSpPr>
      <xdr:spPr>
        <a:xfrm>
          <a:off x="12804140" y="1039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63681</xdr:rowOff>
    </xdr:to>
    <xdr:cxnSp macro="">
      <xdr:nvCxnSpPr>
        <xdr:cNvPr id="556" name="直線コネクタ 555">
          <a:extLst>
            <a:ext uri="{FF2B5EF4-FFF2-40B4-BE49-F238E27FC236}">
              <a16:creationId xmlns:a16="http://schemas.microsoft.com/office/drawing/2014/main" id="{55693FDB-538F-4460-BC7F-BFC12541DC87}"/>
            </a:ext>
          </a:extLst>
        </xdr:cNvPr>
        <xdr:cNvCxnSpPr/>
      </xdr:nvCxnSpPr>
      <xdr:spPr>
        <a:xfrm>
          <a:off x="12854940" y="10442665"/>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xdr:rowOff>
    </xdr:from>
    <xdr:to>
      <xdr:col>72</xdr:col>
      <xdr:colOff>38100</xdr:colOff>
      <xdr:row>62</xdr:row>
      <xdr:rowOff>103051</xdr:rowOff>
    </xdr:to>
    <xdr:sp macro="" textlink="">
      <xdr:nvSpPr>
        <xdr:cNvPr id="557" name="楕円 556">
          <a:extLst>
            <a:ext uri="{FF2B5EF4-FFF2-40B4-BE49-F238E27FC236}">
              <a16:creationId xmlns:a16="http://schemas.microsoft.com/office/drawing/2014/main" id="{3DA10B58-2C86-4CA8-9A53-0315080EB614}"/>
            </a:ext>
          </a:extLst>
        </xdr:cNvPr>
        <xdr:cNvSpPr/>
      </xdr:nvSpPr>
      <xdr:spPr>
        <a:xfrm>
          <a:off x="12029440" y="103951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52251</xdr:rowOff>
    </xdr:to>
    <xdr:cxnSp macro="">
      <xdr:nvCxnSpPr>
        <xdr:cNvPr id="558" name="直線コネクタ 557">
          <a:extLst>
            <a:ext uri="{FF2B5EF4-FFF2-40B4-BE49-F238E27FC236}">
              <a16:creationId xmlns:a16="http://schemas.microsoft.com/office/drawing/2014/main" id="{9140B8E7-C005-4DB1-9256-9D820DD58035}"/>
            </a:ext>
          </a:extLst>
        </xdr:cNvPr>
        <xdr:cNvCxnSpPr/>
      </xdr:nvCxnSpPr>
      <xdr:spPr>
        <a:xfrm flipV="1">
          <a:off x="12072620" y="10442665"/>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559" name="楕円 558">
          <a:extLst>
            <a:ext uri="{FF2B5EF4-FFF2-40B4-BE49-F238E27FC236}">
              <a16:creationId xmlns:a16="http://schemas.microsoft.com/office/drawing/2014/main" id="{D31E98AC-5C19-447D-9768-75B9649AEEA4}"/>
            </a:ext>
          </a:extLst>
        </xdr:cNvPr>
        <xdr:cNvSpPr/>
      </xdr:nvSpPr>
      <xdr:spPr>
        <a:xfrm>
          <a:off x="11231880" y="1036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52251</xdr:rowOff>
    </xdr:to>
    <xdr:cxnSp macro="">
      <xdr:nvCxnSpPr>
        <xdr:cNvPr id="560" name="直線コネクタ 559">
          <a:extLst>
            <a:ext uri="{FF2B5EF4-FFF2-40B4-BE49-F238E27FC236}">
              <a16:creationId xmlns:a16="http://schemas.microsoft.com/office/drawing/2014/main" id="{3DE11BDA-954A-40CF-A86F-0CB0493AEB72}"/>
            </a:ext>
          </a:extLst>
        </xdr:cNvPr>
        <xdr:cNvCxnSpPr/>
      </xdr:nvCxnSpPr>
      <xdr:spPr>
        <a:xfrm>
          <a:off x="11282680" y="10410008"/>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9FEC2EB5-6EBA-4370-AB4D-BF88D0BE2785}"/>
            </a:ext>
          </a:extLst>
        </xdr:cNvPr>
        <xdr:cNvSpPr txBox="1"/>
      </xdr:nvSpPr>
      <xdr:spPr>
        <a:xfrm>
          <a:off x="13437244" y="99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E9CADB1B-DBEB-40E6-8652-42FE41925E32}"/>
            </a:ext>
          </a:extLst>
        </xdr:cNvPr>
        <xdr:cNvSpPr txBox="1"/>
      </xdr:nvSpPr>
      <xdr:spPr>
        <a:xfrm>
          <a:off x="1267524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616394B7-7B91-47E1-A346-3C5B47008847}"/>
            </a:ext>
          </a:extLst>
        </xdr:cNvPr>
        <xdr:cNvSpPr txBox="1"/>
      </xdr:nvSpPr>
      <xdr:spPr>
        <a:xfrm>
          <a:off x="11900544" y="9928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5B0E7256-2798-4A3B-BCEA-5633AA09715B}"/>
            </a:ext>
          </a:extLst>
        </xdr:cNvPr>
        <xdr:cNvSpPr txBox="1"/>
      </xdr:nvSpPr>
      <xdr:spPr>
        <a:xfrm>
          <a:off x="11102984" y="991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105608</xdr:rowOff>
    </xdr:from>
    <xdr:ext cx="405111" cy="259045"/>
    <xdr:sp macro="" textlink="">
      <xdr:nvSpPr>
        <xdr:cNvPr id="565" name="n_1mainValue【学校施設】&#10;有形固定資産減価償却率">
          <a:extLst>
            <a:ext uri="{FF2B5EF4-FFF2-40B4-BE49-F238E27FC236}">
              <a16:creationId xmlns:a16="http://schemas.microsoft.com/office/drawing/2014/main" id="{A4F713CC-ADBC-4054-8B18-9D904AEC14F0}"/>
            </a:ext>
          </a:extLst>
        </xdr:cNvPr>
        <xdr:cNvSpPr txBox="1"/>
      </xdr:nvSpPr>
      <xdr:spPr>
        <a:xfrm>
          <a:off x="13437244" y="1049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566" name="n_2mainValue【学校施設】&#10;有形固定資産減価償却率">
          <a:extLst>
            <a:ext uri="{FF2B5EF4-FFF2-40B4-BE49-F238E27FC236}">
              <a16:creationId xmlns:a16="http://schemas.microsoft.com/office/drawing/2014/main" id="{6A3CAF92-B17B-415D-8D74-7E5E7870B1EF}"/>
            </a:ext>
          </a:extLst>
        </xdr:cNvPr>
        <xdr:cNvSpPr txBox="1"/>
      </xdr:nvSpPr>
      <xdr:spPr>
        <a:xfrm>
          <a:off x="126752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94178</xdr:rowOff>
    </xdr:from>
    <xdr:ext cx="405111" cy="259045"/>
    <xdr:sp macro="" textlink="">
      <xdr:nvSpPr>
        <xdr:cNvPr id="567" name="n_3mainValue【学校施設】&#10;有形固定資産減価償却率">
          <a:extLst>
            <a:ext uri="{FF2B5EF4-FFF2-40B4-BE49-F238E27FC236}">
              <a16:creationId xmlns:a16="http://schemas.microsoft.com/office/drawing/2014/main" id="{D28DDAAF-BBEC-4DAB-82D8-541D025F452E}"/>
            </a:ext>
          </a:extLst>
        </xdr:cNvPr>
        <xdr:cNvSpPr txBox="1"/>
      </xdr:nvSpPr>
      <xdr:spPr>
        <a:xfrm>
          <a:off x="11900544" y="1048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568" name="n_4mainValue【学校施設】&#10;有形固定資産減価償却率">
          <a:extLst>
            <a:ext uri="{FF2B5EF4-FFF2-40B4-BE49-F238E27FC236}">
              <a16:creationId xmlns:a16="http://schemas.microsoft.com/office/drawing/2014/main" id="{EC688F07-D5F5-43DB-A4CD-8B3280840BE5}"/>
            </a:ext>
          </a:extLst>
        </xdr:cNvPr>
        <xdr:cNvSpPr txBox="1"/>
      </xdr:nvSpPr>
      <xdr:spPr>
        <a:xfrm>
          <a:off x="11102984"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E02ABDCE-B735-47CC-BF71-E73D63B53F5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ABB7F33-14B7-464F-83C3-5C5DDD5E6A5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1207EFA-81EA-4B88-98F5-958A44E7644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CCCD7CA6-9562-46B3-8D9E-6FA18DC88E1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5C71FE0-D03A-4442-8F62-B9C16C61D72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BC0C8F32-5A6F-4E30-B10D-C353AB00F3F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6448DEB0-CE94-4183-8988-F11E571150A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A63ECFF4-B995-4E25-B3BE-D01D992C2848}"/>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638C658-958D-4C0E-84D5-B4720640053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A82B490-109A-42A8-B5AE-6A0CCC31CEA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8A9761FB-09F7-4D77-86AE-14BF41D8F816}"/>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5F2E950C-A42B-48B6-879D-A8E6293587E8}"/>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8CCAA64-7665-4903-9D5B-3EAA13E9DD02}"/>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104131E7-C81F-482A-A0EF-71A3A25519C9}"/>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C0DB7187-6E6E-48CD-AE5F-939F1E83A163}"/>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52B9547F-EDB1-4DFA-8AB2-33FF53DD7D55}"/>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125AADF3-B98B-466D-AC8D-83D94277C0B9}"/>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9DA3DEF-2F10-4745-84D5-691C4C970C81}"/>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D296D21-C9F5-43B9-A542-398DEDA0A73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68A4250B-F9C9-4630-AD38-7557A04ED7D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23794453-FD99-482B-8AD3-4125036A58D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AA03F2A0-F278-474A-9A2D-41B5CBB4EF73}"/>
            </a:ext>
          </a:extLst>
        </xdr:cNvPr>
        <xdr:cNvCxnSpPr/>
      </xdr:nvCxnSpPr>
      <xdr:spPr>
        <a:xfrm flipV="1">
          <a:off x="19509104" y="9473977"/>
          <a:ext cx="0" cy="121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3BCA4B88-896A-4944-B159-463408C5AE4A}"/>
            </a:ext>
          </a:extLst>
        </xdr:cNvPr>
        <xdr:cNvSpPr txBox="1"/>
      </xdr:nvSpPr>
      <xdr:spPr>
        <a:xfrm>
          <a:off x="19547840" y="106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6694247-6829-4C29-91DC-49B346F2028B}"/>
            </a:ext>
          </a:extLst>
        </xdr:cNvPr>
        <xdr:cNvCxnSpPr/>
      </xdr:nvCxnSpPr>
      <xdr:spPr>
        <a:xfrm>
          <a:off x="19443700" y="106888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3B047049-3F15-4A5F-B8CF-0A11E46347EB}"/>
            </a:ext>
          </a:extLst>
        </xdr:cNvPr>
        <xdr:cNvSpPr txBox="1"/>
      </xdr:nvSpPr>
      <xdr:spPr>
        <a:xfrm>
          <a:off x="19547840" y="92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8430DE63-6D46-4B74-9F32-B7ECFF45DA5B}"/>
            </a:ext>
          </a:extLst>
        </xdr:cNvPr>
        <xdr:cNvCxnSpPr/>
      </xdr:nvCxnSpPr>
      <xdr:spPr>
        <a:xfrm>
          <a:off x="19443700" y="947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4C072295-ECB0-41DE-BCE7-B14CA010FD3C}"/>
            </a:ext>
          </a:extLst>
        </xdr:cNvPr>
        <xdr:cNvSpPr txBox="1"/>
      </xdr:nvSpPr>
      <xdr:spPr>
        <a:xfrm>
          <a:off x="19547840" y="10345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67EBA580-A06A-49B4-9C43-59D9E86182D4}"/>
            </a:ext>
          </a:extLst>
        </xdr:cNvPr>
        <xdr:cNvSpPr/>
      </xdr:nvSpPr>
      <xdr:spPr>
        <a:xfrm>
          <a:off x="19458940" y="10490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1E120A7A-4ADF-45AD-8934-2A5F8A31F0F0}"/>
            </a:ext>
          </a:extLst>
        </xdr:cNvPr>
        <xdr:cNvSpPr/>
      </xdr:nvSpPr>
      <xdr:spPr>
        <a:xfrm>
          <a:off x="18735040" y="10497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FC0DA437-D563-4BE1-B01B-90FA7FC09EAC}"/>
            </a:ext>
          </a:extLst>
        </xdr:cNvPr>
        <xdr:cNvSpPr/>
      </xdr:nvSpPr>
      <xdr:spPr>
        <a:xfrm>
          <a:off x="17937480" y="10500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728292AA-6947-4CE3-B610-67AB7AA24ECC}"/>
            </a:ext>
          </a:extLst>
        </xdr:cNvPr>
        <xdr:cNvSpPr/>
      </xdr:nvSpPr>
      <xdr:spPr>
        <a:xfrm>
          <a:off x="171627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2102CC38-0D79-4013-8D28-64C26EE93BA2}"/>
            </a:ext>
          </a:extLst>
        </xdr:cNvPr>
        <xdr:cNvSpPr/>
      </xdr:nvSpPr>
      <xdr:spPr>
        <a:xfrm>
          <a:off x="16388080" y="10484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A812427-21A4-41F7-AEA3-BB062543A0E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F4DAB4B-D5DF-41D4-94F2-F975A3B031B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32E6CC2-81D2-478C-AC01-ADC463AF023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18640AC-FA5A-417C-BDB7-2EC3A88927F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52C099E-9055-4AD2-9F74-BBD2131DBAC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122341</xdr:rowOff>
    </xdr:from>
    <xdr:to>
      <xdr:col>116</xdr:col>
      <xdr:colOff>114300</xdr:colOff>
      <xdr:row>63</xdr:row>
      <xdr:rowOff>52491</xdr:rowOff>
    </xdr:to>
    <xdr:sp macro="" textlink="">
      <xdr:nvSpPr>
        <xdr:cNvPr id="606" name="楕円 605">
          <a:extLst>
            <a:ext uri="{FF2B5EF4-FFF2-40B4-BE49-F238E27FC236}">
              <a16:creationId xmlns:a16="http://schemas.microsoft.com/office/drawing/2014/main" id="{D0514FBE-DB3F-4E15-B380-E418F9A4D3AA}"/>
            </a:ext>
          </a:extLst>
        </xdr:cNvPr>
        <xdr:cNvSpPr/>
      </xdr:nvSpPr>
      <xdr:spPr>
        <a:xfrm>
          <a:off x="19458940" y="105160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75073</xdr:rowOff>
    </xdr:from>
    <xdr:ext cx="469744" cy="259045"/>
    <xdr:sp macro="" textlink="">
      <xdr:nvSpPr>
        <xdr:cNvPr id="607" name="【学校施設】&#10;一人当たり面積該当値テキスト">
          <a:extLst>
            <a:ext uri="{FF2B5EF4-FFF2-40B4-BE49-F238E27FC236}">
              <a16:creationId xmlns:a16="http://schemas.microsoft.com/office/drawing/2014/main" id="{F6D88FA5-176F-4EF0-A8CF-9C52176F4318}"/>
            </a:ext>
          </a:extLst>
        </xdr:cNvPr>
        <xdr:cNvSpPr txBox="1"/>
      </xdr:nvSpPr>
      <xdr:spPr>
        <a:xfrm>
          <a:off x="19547840" y="104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127691</xdr:rowOff>
    </xdr:from>
    <xdr:to>
      <xdr:col>112</xdr:col>
      <xdr:colOff>38100</xdr:colOff>
      <xdr:row>63</xdr:row>
      <xdr:rowOff>57841</xdr:rowOff>
    </xdr:to>
    <xdr:sp macro="" textlink="">
      <xdr:nvSpPr>
        <xdr:cNvPr id="608" name="楕円 607">
          <a:extLst>
            <a:ext uri="{FF2B5EF4-FFF2-40B4-BE49-F238E27FC236}">
              <a16:creationId xmlns:a16="http://schemas.microsoft.com/office/drawing/2014/main" id="{FA384DDD-5EC9-4464-9E58-451BA2789044}"/>
            </a:ext>
          </a:extLst>
        </xdr:cNvPr>
        <xdr:cNvSpPr/>
      </xdr:nvSpPr>
      <xdr:spPr>
        <a:xfrm>
          <a:off x="18735040" y="105213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1691</xdr:rowOff>
    </xdr:from>
    <xdr:to>
      <xdr:col>116</xdr:col>
      <xdr:colOff>63500</xdr:colOff>
      <xdr:row>63</xdr:row>
      <xdr:rowOff>7041</xdr:rowOff>
    </xdr:to>
    <xdr:cxnSp macro="">
      <xdr:nvCxnSpPr>
        <xdr:cNvPr id="609" name="直線コネクタ 608">
          <a:extLst>
            <a:ext uri="{FF2B5EF4-FFF2-40B4-BE49-F238E27FC236}">
              <a16:creationId xmlns:a16="http://schemas.microsoft.com/office/drawing/2014/main" id="{52C685EC-954B-4089-A540-BBEC77A7E289}"/>
            </a:ext>
          </a:extLst>
        </xdr:cNvPr>
        <xdr:cNvCxnSpPr/>
      </xdr:nvCxnSpPr>
      <xdr:spPr>
        <a:xfrm flipV="1">
          <a:off x="18778220" y="10563011"/>
          <a:ext cx="73152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131532</xdr:rowOff>
    </xdr:from>
    <xdr:to>
      <xdr:col>107</xdr:col>
      <xdr:colOff>101600</xdr:colOff>
      <xdr:row>63</xdr:row>
      <xdr:rowOff>61682</xdr:rowOff>
    </xdr:to>
    <xdr:sp macro="" textlink="">
      <xdr:nvSpPr>
        <xdr:cNvPr id="610" name="楕円 609">
          <a:extLst>
            <a:ext uri="{FF2B5EF4-FFF2-40B4-BE49-F238E27FC236}">
              <a16:creationId xmlns:a16="http://schemas.microsoft.com/office/drawing/2014/main" id="{912F45E4-4127-4F1A-8378-5F64D9880992}"/>
            </a:ext>
          </a:extLst>
        </xdr:cNvPr>
        <xdr:cNvSpPr/>
      </xdr:nvSpPr>
      <xdr:spPr>
        <a:xfrm>
          <a:off x="17937480" y="105252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7041</xdr:rowOff>
    </xdr:from>
    <xdr:to>
      <xdr:col>111</xdr:col>
      <xdr:colOff>177800</xdr:colOff>
      <xdr:row>63</xdr:row>
      <xdr:rowOff>10882</xdr:rowOff>
    </xdr:to>
    <xdr:cxnSp macro="">
      <xdr:nvCxnSpPr>
        <xdr:cNvPr id="611" name="直線コネクタ 610">
          <a:extLst>
            <a:ext uri="{FF2B5EF4-FFF2-40B4-BE49-F238E27FC236}">
              <a16:creationId xmlns:a16="http://schemas.microsoft.com/office/drawing/2014/main" id="{4DB43A23-E127-4C36-B922-B902CE412857}"/>
            </a:ext>
          </a:extLst>
        </xdr:cNvPr>
        <xdr:cNvCxnSpPr/>
      </xdr:nvCxnSpPr>
      <xdr:spPr>
        <a:xfrm flipV="1">
          <a:off x="17988280" y="10568361"/>
          <a:ext cx="78994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135189</xdr:rowOff>
    </xdr:from>
    <xdr:to>
      <xdr:col>102</xdr:col>
      <xdr:colOff>165100</xdr:colOff>
      <xdr:row>63</xdr:row>
      <xdr:rowOff>65339</xdr:rowOff>
    </xdr:to>
    <xdr:sp macro="" textlink="">
      <xdr:nvSpPr>
        <xdr:cNvPr id="612" name="楕円 611">
          <a:extLst>
            <a:ext uri="{FF2B5EF4-FFF2-40B4-BE49-F238E27FC236}">
              <a16:creationId xmlns:a16="http://schemas.microsoft.com/office/drawing/2014/main" id="{A9D3B3F6-08AE-44EF-858E-374D12291F0E}"/>
            </a:ext>
          </a:extLst>
        </xdr:cNvPr>
        <xdr:cNvSpPr/>
      </xdr:nvSpPr>
      <xdr:spPr>
        <a:xfrm>
          <a:off x="17162780" y="105288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10882</xdr:rowOff>
    </xdr:from>
    <xdr:to>
      <xdr:col>107</xdr:col>
      <xdr:colOff>50800</xdr:colOff>
      <xdr:row>63</xdr:row>
      <xdr:rowOff>14539</xdr:rowOff>
    </xdr:to>
    <xdr:cxnSp macro="">
      <xdr:nvCxnSpPr>
        <xdr:cNvPr id="613" name="直線コネクタ 612">
          <a:extLst>
            <a:ext uri="{FF2B5EF4-FFF2-40B4-BE49-F238E27FC236}">
              <a16:creationId xmlns:a16="http://schemas.microsoft.com/office/drawing/2014/main" id="{D97D9A62-CDE2-4E13-BF0C-49038F3A23E2}"/>
            </a:ext>
          </a:extLst>
        </xdr:cNvPr>
        <xdr:cNvCxnSpPr/>
      </xdr:nvCxnSpPr>
      <xdr:spPr>
        <a:xfrm flipV="1">
          <a:off x="17213580" y="10572202"/>
          <a:ext cx="7747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138481</xdr:rowOff>
    </xdr:from>
    <xdr:to>
      <xdr:col>98</xdr:col>
      <xdr:colOff>38100</xdr:colOff>
      <xdr:row>63</xdr:row>
      <xdr:rowOff>68631</xdr:rowOff>
    </xdr:to>
    <xdr:sp macro="" textlink="">
      <xdr:nvSpPr>
        <xdr:cNvPr id="614" name="楕円 613">
          <a:extLst>
            <a:ext uri="{FF2B5EF4-FFF2-40B4-BE49-F238E27FC236}">
              <a16:creationId xmlns:a16="http://schemas.microsoft.com/office/drawing/2014/main" id="{D73CF2D5-DF5F-406F-9D65-2987EC672AC0}"/>
            </a:ext>
          </a:extLst>
        </xdr:cNvPr>
        <xdr:cNvSpPr/>
      </xdr:nvSpPr>
      <xdr:spPr>
        <a:xfrm>
          <a:off x="16388080" y="105321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14539</xdr:rowOff>
    </xdr:from>
    <xdr:to>
      <xdr:col>102</xdr:col>
      <xdr:colOff>114300</xdr:colOff>
      <xdr:row>63</xdr:row>
      <xdr:rowOff>17831</xdr:rowOff>
    </xdr:to>
    <xdr:cxnSp macro="">
      <xdr:nvCxnSpPr>
        <xdr:cNvPr id="615" name="直線コネクタ 614">
          <a:extLst>
            <a:ext uri="{FF2B5EF4-FFF2-40B4-BE49-F238E27FC236}">
              <a16:creationId xmlns:a16="http://schemas.microsoft.com/office/drawing/2014/main" id="{F215A49D-F27D-4968-B370-9FFD8BAD632B}"/>
            </a:ext>
          </a:extLst>
        </xdr:cNvPr>
        <xdr:cNvCxnSpPr/>
      </xdr:nvCxnSpPr>
      <xdr:spPr>
        <a:xfrm flipV="1">
          <a:off x="16431260" y="10575859"/>
          <a:ext cx="78232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EC694791-95A2-4741-B83D-D8FE06517D38}"/>
            </a:ext>
          </a:extLst>
        </xdr:cNvPr>
        <xdr:cNvSpPr txBox="1"/>
      </xdr:nvSpPr>
      <xdr:spPr>
        <a:xfrm>
          <a:off x="18561127" y="102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7101C7A3-7570-47C4-BCC0-49E92C1884C1}"/>
            </a:ext>
          </a:extLst>
        </xdr:cNvPr>
        <xdr:cNvSpPr txBox="1"/>
      </xdr:nvSpPr>
      <xdr:spPr>
        <a:xfrm>
          <a:off x="17776267" y="102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91EC6700-8631-422B-BC3D-33C68885DD64}"/>
            </a:ext>
          </a:extLst>
        </xdr:cNvPr>
        <xdr:cNvSpPr txBox="1"/>
      </xdr:nvSpPr>
      <xdr:spPr>
        <a:xfrm>
          <a:off x="17001567" y="10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0D045486-5075-4D32-8B0A-BA8519199604}"/>
            </a:ext>
          </a:extLst>
        </xdr:cNvPr>
        <xdr:cNvSpPr txBox="1"/>
      </xdr:nvSpPr>
      <xdr:spPr>
        <a:xfrm>
          <a:off x="16226867" y="102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48968</xdr:rowOff>
    </xdr:from>
    <xdr:ext cx="469744" cy="259045"/>
    <xdr:sp macro="" textlink="">
      <xdr:nvSpPr>
        <xdr:cNvPr id="620" name="n_1mainValue【学校施設】&#10;一人当たり面積">
          <a:extLst>
            <a:ext uri="{FF2B5EF4-FFF2-40B4-BE49-F238E27FC236}">
              <a16:creationId xmlns:a16="http://schemas.microsoft.com/office/drawing/2014/main" id="{720FCEC9-2AC3-4739-BF73-7A31F3169857}"/>
            </a:ext>
          </a:extLst>
        </xdr:cNvPr>
        <xdr:cNvSpPr txBox="1"/>
      </xdr:nvSpPr>
      <xdr:spPr>
        <a:xfrm>
          <a:off x="18561127" y="1061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52809</xdr:rowOff>
    </xdr:from>
    <xdr:ext cx="469744" cy="259045"/>
    <xdr:sp macro="" textlink="">
      <xdr:nvSpPr>
        <xdr:cNvPr id="621" name="n_2mainValue【学校施設】&#10;一人当たり面積">
          <a:extLst>
            <a:ext uri="{FF2B5EF4-FFF2-40B4-BE49-F238E27FC236}">
              <a16:creationId xmlns:a16="http://schemas.microsoft.com/office/drawing/2014/main" id="{3E7631DA-E8EE-4677-86D2-55290BD17EC9}"/>
            </a:ext>
          </a:extLst>
        </xdr:cNvPr>
        <xdr:cNvSpPr txBox="1"/>
      </xdr:nvSpPr>
      <xdr:spPr>
        <a:xfrm>
          <a:off x="17776267" y="1061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56466</xdr:rowOff>
    </xdr:from>
    <xdr:ext cx="469744" cy="259045"/>
    <xdr:sp macro="" textlink="">
      <xdr:nvSpPr>
        <xdr:cNvPr id="622" name="n_3mainValue【学校施設】&#10;一人当たり面積">
          <a:extLst>
            <a:ext uri="{FF2B5EF4-FFF2-40B4-BE49-F238E27FC236}">
              <a16:creationId xmlns:a16="http://schemas.microsoft.com/office/drawing/2014/main" id="{A3BDF02F-D184-40D7-8A7B-91A080BCBFED}"/>
            </a:ext>
          </a:extLst>
        </xdr:cNvPr>
        <xdr:cNvSpPr txBox="1"/>
      </xdr:nvSpPr>
      <xdr:spPr>
        <a:xfrm>
          <a:off x="17001567" y="106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59758</xdr:rowOff>
    </xdr:from>
    <xdr:ext cx="469744" cy="259045"/>
    <xdr:sp macro="" textlink="">
      <xdr:nvSpPr>
        <xdr:cNvPr id="623" name="n_4mainValue【学校施設】&#10;一人当たり面積">
          <a:extLst>
            <a:ext uri="{FF2B5EF4-FFF2-40B4-BE49-F238E27FC236}">
              <a16:creationId xmlns:a16="http://schemas.microsoft.com/office/drawing/2014/main" id="{18083CA5-D473-4D92-A1C1-2A747188A1C8}"/>
            </a:ext>
          </a:extLst>
        </xdr:cNvPr>
        <xdr:cNvSpPr txBox="1"/>
      </xdr:nvSpPr>
      <xdr:spPr>
        <a:xfrm>
          <a:off x="16226867" y="1062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BB95ED4-980B-4D5B-B1B0-5C2B96390FD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551FFE91-C07A-494E-B437-EAC82640DEC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2917B248-2EA0-4767-AC9C-D590FDAC6B5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76B911A-3BDE-44E8-BCC0-334B70D8307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C1BC8095-F9EF-443A-BE82-DE15DC9A351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5A0CD376-0C8F-4989-9237-044AAFE8ED8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1ED9F70C-BD76-4C16-AAA6-D4DFAEBA14B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CE5495EB-1A0A-4223-B27A-313C2AC5E527}"/>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8C45A186-00F6-487F-A82E-48A64ADBBF8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E6566D59-1D4F-4232-8ECD-AE57B7AE7E4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64EA50D4-082A-44AC-866A-C39878AB416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3A562BD6-DB1D-43BC-A438-9628BF49497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1F35D658-4F81-467C-B7B4-B833BBFC9FA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59CDA9A2-8776-4810-BA5C-6EE568EE715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525AB103-052F-4C3B-B655-D150D68026F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2117801E-8053-4296-8138-9C310AA2F47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875C686E-C466-4755-806B-781FE733A79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2F5BE7E2-A18A-487B-884E-467083D13BD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105D5B2-D3CC-4F07-BDEC-746B53DFECA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3FF4296E-95D4-4F43-8788-EA4FBD76294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B0463ADA-2A31-4D28-BDDC-9ED0186C015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4911C872-A524-4776-93FF-AFE8D66B264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968BC659-1EC7-4446-8ECB-947820F1F9F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C9ACD0CE-99CE-46CD-95E0-AEBCC06102D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2D3F0F0-FE52-4C48-BD89-C9A6AE69C60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6AD7280D-CA76-49BD-8249-7F21150B91A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E1DA4A6D-193F-4916-97E3-E1A2F99E98D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E4034FAA-CE20-4792-9986-3DEBE4F4819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24395B18-2331-4DB4-BB88-2E3E7C9E1396}"/>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7078A2C0-4AB0-4B16-BCA0-FB1FA1ED4D6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A74DE13-78A2-4B0C-8D01-431AF9C6C0D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5B5A4B36-D4CE-4F59-8428-767CA85F194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1100C99D-7EFC-484B-A6E2-B510527A246A}"/>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3A94F36D-9412-4EAA-944D-7E5E1F884B6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1D86FCC5-3FAA-443C-80E2-587DE8688AC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8083D176-09F6-49EF-B003-BE88A87046AE}"/>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C27A257C-3EA1-45B5-8F5F-C7C0F4F947B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DF830133-6DE8-42A6-9620-DB634018883B}"/>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A1F2D2C5-E5FA-4530-B510-84F440E6A46A}"/>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6E6E3290-3104-4BAA-B2B6-C13362642E1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68FAFDA2-C2D9-4927-812B-FF11D1126C2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95408307-0A43-45AF-A725-334472A74239}"/>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8DDE8751-22B7-4DC1-BC29-FA529BDE666D}"/>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C73EF21F-16E0-4337-94FE-B137B1480B9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CEB30FF6-AB64-487E-AF8B-528F1FB6BB46}"/>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C2D379CC-5484-46A6-930B-803DF3FE8372}"/>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E2766231-3801-4EAF-86B5-241E887C4661}"/>
            </a:ext>
          </a:extLst>
        </xdr:cNvPr>
        <xdr:cNvSpPr txBox="1"/>
      </xdr:nvSpPr>
      <xdr:spPr>
        <a:xfrm>
          <a:off x="14414500" y="17523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532FE2D9-0485-479F-BC80-E0F870431226}"/>
            </a:ext>
          </a:extLst>
        </xdr:cNvPr>
        <xdr:cNvSpPr/>
      </xdr:nvSpPr>
      <xdr:spPr>
        <a:xfrm>
          <a:off x="14325600" y="176684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BC4A0B38-5425-4100-B1FC-470F8D372754}"/>
            </a:ext>
          </a:extLst>
        </xdr:cNvPr>
        <xdr:cNvSpPr/>
      </xdr:nvSpPr>
      <xdr:spPr>
        <a:xfrm>
          <a:off x="13578840" y="1769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C2D5B361-D14A-4520-BB0D-DCA2502CEFDA}"/>
            </a:ext>
          </a:extLst>
        </xdr:cNvPr>
        <xdr:cNvSpPr/>
      </xdr:nvSpPr>
      <xdr:spPr>
        <a:xfrm>
          <a:off x="12804140" y="17723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6499DC0D-47A4-418F-906A-FF7DE0149CA3}"/>
            </a:ext>
          </a:extLst>
        </xdr:cNvPr>
        <xdr:cNvSpPr/>
      </xdr:nvSpPr>
      <xdr:spPr>
        <a:xfrm>
          <a:off x="12029440" y="176602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8AA2582D-0049-4EA6-B321-234E159D84D8}"/>
            </a:ext>
          </a:extLst>
        </xdr:cNvPr>
        <xdr:cNvSpPr/>
      </xdr:nvSpPr>
      <xdr:spPr>
        <a:xfrm>
          <a:off x="1123188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514DAEB-6301-4D72-9468-0A89F730A9D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9A42623-4C85-49E3-A8AF-AB357C37AE3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F6E1CD-B3A5-452E-819F-89DA41AE1BD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074C08D-DBED-4ABD-9869-51E13EDD6CF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BD233CC-789F-472F-BA14-22771C95A43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154395</xdr:rowOff>
    </xdr:from>
    <xdr:to>
      <xdr:col>85</xdr:col>
      <xdr:colOff>177800</xdr:colOff>
      <xdr:row>108</xdr:row>
      <xdr:rowOff>84545</xdr:rowOff>
    </xdr:to>
    <xdr:sp macro="" textlink="">
      <xdr:nvSpPr>
        <xdr:cNvPr id="681" name="楕円 680">
          <a:extLst>
            <a:ext uri="{FF2B5EF4-FFF2-40B4-BE49-F238E27FC236}">
              <a16:creationId xmlns:a16="http://schemas.microsoft.com/office/drawing/2014/main" id="{8EBFF807-99AF-4F9E-BA13-69D57E3CED1C}"/>
            </a:ext>
          </a:extLst>
        </xdr:cNvPr>
        <xdr:cNvSpPr/>
      </xdr:nvSpPr>
      <xdr:spPr>
        <a:xfrm>
          <a:off x="14325600" y="180918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132822</xdr:rowOff>
    </xdr:from>
    <xdr:ext cx="405111" cy="259045"/>
    <xdr:sp macro="" textlink="">
      <xdr:nvSpPr>
        <xdr:cNvPr id="682" name="【公民館】&#10;有形固定資産減価償却率該当値テキスト">
          <a:extLst>
            <a:ext uri="{FF2B5EF4-FFF2-40B4-BE49-F238E27FC236}">
              <a16:creationId xmlns:a16="http://schemas.microsoft.com/office/drawing/2014/main" id="{446C3FDB-8A10-4626-94B4-4E81A399941E}"/>
            </a:ext>
          </a:extLst>
        </xdr:cNvPr>
        <xdr:cNvSpPr txBox="1"/>
      </xdr:nvSpPr>
      <xdr:spPr>
        <a:xfrm>
          <a:off x="14414500" y="1807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683" name="楕円 682">
          <a:extLst>
            <a:ext uri="{FF2B5EF4-FFF2-40B4-BE49-F238E27FC236}">
              <a16:creationId xmlns:a16="http://schemas.microsoft.com/office/drawing/2014/main" id="{44982B1B-C044-43F4-9718-8E99807849DC}"/>
            </a:ext>
          </a:extLst>
        </xdr:cNvPr>
        <xdr:cNvSpPr/>
      </xdr:nvSpPr>
      <xdr:spPr>
        <a:xfrm>
          <a:off x="135788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33745</xdr:rowOff>
    </xdr:to>
    <xdr:cxnSp macro="">
      <xdr:nvCxnSpPr>
        <xdr:cNvPr id="684" name="直線コネクタ 683">
          <a:extLst>
            <a:ext uri="{FF2B5EF4-FFF2-40B4-BE49-F238E27FC236}">
              <a16:creationId xmlns:a16="http://schemas.microsoft.com/office/drawing/2014/main" id="{05489994-D5C7-4F9B-A94C-50E2F505989D}"/>
            </a:ext>
          </a:extLst>
        </xdr:cNvPr>
        <xdr:cNvCxnSpPr/>
      </xdr:nvCxnSpPr>
      <xdr:spPr>
        <a:xfrm>
          <a:off x="13629640" y="18135600"/>
          <a:ext cx="7467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144599</xdr:rowOff>
    </xdr:from>
    <xdr:to>
      <xdr:col>76</xdr:col>
      <xdr:colOff>165100</xdr:colOff>
      <xdr:row>108</xdr:row>
      <xdr:rowOff>74749</xdr:rowOff>
    </xdr:to>
    <xdr:sp macro="" textlink="">
      <xdr:nvSpPr>
        <xdr:cNvPr id="685" name="楕円 684">
          <a:extLst>
            <a:ext uri="{FF2B5EF4-FFF2-40B4-BE49-F238E27FC236}">
              <a16:creationId xmlns:a16="http://schemas.microsoft.com/office/drawing/2014/main" id="{93DB4C6F-76C1-472B-A5A3-03D5B05B7131}"/>
            </a:ext>
          </a:extLst>
        </xdr:cNvPr>
        <xdr:cNvSpPr/>
      </xdr:nvSpPr>
      <xdr:spPr>
        <a:xfrm>
          <a:off x="12804140" y="18082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23949</xdr:rowOff>
    </xdr:from>
    <xdr:to>
      <xdr:col>81</xdr:col>
      <xdr:colOff>50800</xdr:colOff>
      <xdr:row>108</xdr:row>
      <xdr:rowOff>30480</xdr:rowOff>
    </xdr:to>
    <xdr:cxnSp macro="">
      <xdr:nvCxnSpPr>
        <xdr:cNvPr id="686" name="直線コネクタ 685">
          <a:extLst>
            <a:ext uri="{FF2B5EF4-FFF2-40B4-BE49-F238E27FC236}">
              <a16:creationId xmlns:a16="http://schemas.microsoft.com/office/drawing/2014/main" id="{3D019AF0-624D-4385-8689-4CE748B77A40}"/>
            </a:ext>
          </a:extLst>
        </xdr:cNvPr>
        <xdr:cNvCxnSpPr/>
      </xdr:nvCxnSpPr>
      <xdr:spPr>
        <a:xfrm>
          <a:off x="12854940" y="18129069"/>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133169</xdr:rowOff>
    </xdr:from>
    <xdr:to>
      <xdr:col>72</xdr:col>
      <xdr:colOff>38100</xdr:colOff>
      <xdr:row>108</xdr:row>
      <xdr:rowOff>63319</xdr:rowOff>
    </xdr:to>
    <xdr:sp macro="" textlink="">
      <xdr:nvSpPr>
        <xdr:cNvPr id="687" name="楕円 686">
          <a:extLst>
            <a:ext uri="{FF2B5EF4-FFF2-40B4-BE49-F238E27FC236}">
              <a16:creationId xmlns:a16="http://schemas.microsoft.com/office/drawing/2014/main" id="{43858AD3-8326-41EA-92C3-668718126745}"/>
            </a:ext>
          </a:extLst>
        </xdr:cNvPr>
        <xdr:cNvSpPr/>
      </xdr:nvSpPr>
      <xdr:spPr>
        <a:xfrm>
          <a:off x="12029440" y="18070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12519</xdr:rowOff>
    </xdr:from>
    <xdr:to>
      <xdr:col>76</xdr:col>
      <xdr:colOff>114300</xdr:colOff>
      <xdr:row>108</xdr:row>
      <xdr:rowOff>23949</xdr:rowOff>
    </xdr:to>
    <xdr:cxnSp macro="">
      <xdr:nvCxnSpPr>
        <xdr:cNvPr id="688" name="直線コネクタ 687">
          <a:extLst>
            <a:ext uri="{FF2B5EF4-FFF2-40B4-BE49-F238E27FC236}">
              <a16:creationId xmlns:a16="http://schemas.microsoft.com/office/drawing/2014/main" id="{64CE9099-2B14-4C75-BF23-941E1C7266C5}"/>
            </a:ext>
          </a:extLst>
        </xdr:cNvPr>
        <xdr:cNvCxnSpPr/>
      </xdr:nvCxnSpPr>
      <xdr:spPr>
        <a:xfrm>
          <a:off x="12072620" y="18117639"/>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107043</xdr:rowOff>
    </xdr:from>
    <xdr:to>
      <xdr:col>67</xdr:col>
      <xdr:colOff>101600</xdr:colOff>
      <xdr:row>108</xdr:row>
      <xdr:rowOff>37193</xdr:rowOff>
    </xdr:to>
    <xdr:sp macro="" textlink="">
      <xdr:nvSpPr>
        <xdr:cNvPr id="689" name="楕円 688">
          <a:extLst>
            <a:ext uri="{FF2B5EF4-FFF2-40B4-BE49-F238E27FC236}">
              <a16:creationId xmlns:a16="http://schemas.microsoft.com/office/drawing/2014/main" id="{00905667-BC6A-4D9B-81B8-E2C4444E5031}"/>
            </a:ext>
          </a:extLst>
        </xdr:cNvPr>
        <xdr:cNvSpPr/>
      </xdr:nvSpPr>
      <xdr:spPr>
        <a:xfrm>
          <a:off x="11231880" y="180445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157843</xdr:rowOff>
    </xdr:from>
    <xdr:to>
      <xdr:col>71</xdr:col>
      <xdr:colOff>177800</xdr:colOff>
      <xdr:row>108</xdr:row>
      <xdr:rowOff>12519</xdr:rowOff>
    </xdr:to>
    <xdr:cxnSp macro="">
      <xdr:nvCxnSpPr>
        <xdr:cNvPr id="690" name="直線コネクタ 689">
          <a:extLst>
            <a:ext uri="{FF2B5EF4-FFF2-40B4-BE49-F238E27FC236}">
              <a16:creationId xmlns:a16="http://schemas.microsoft.com/office/drawing/2014/main" id="{E7D2F3AD-8C81-451D-B3FE-95AA4A02EB56}"/>
            </a:ext>
          </a:extLst>
        </xdr:cNvPr>
        <xdr:cNvCxnSpPr/>
      </xdr:nvCxnSpPr>
      <xdr:spPr>
        <a:xfrm>
          <a:off x="11282680" y="18095323"/>
          <a:ext cx="78994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3E7A8CAA-E53B-401F-8108-FACB242C3432}"/>
            </a:ext>
          </a:extLst>
        </xdr:cNvPr>
        <xdr:cNvSpPr txBox="1"/>
      </xdr:nvSpPr>
      <xdr:spPr>
        <a:xfrm>
          <a:off x="13437244" y="17473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44247CD1-EF2A-4772-A301-0142DCB9C59C}"/>
            </a:ext>
          </a:extLst>
        </xdr:cNvPr>
        <xdr:cNvSpPr txBox="1"/>
      </xdr:nvSpPr>
      <xdr:spPr>
        <a:xfrm>
          <a:off x="12675244" y="175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91A536FF-73AC-4CF5-86F0-54897F72BBD7}"/>
            </a:ext>
          </a:extLst>
        </xdr:cNvPr>
        <xdr:cNvSpPr txBox="1"/>
      </xdr:nvSpPr>
      <xdr:spPr>
        <a:xfrm>
          <a:off x="11900544" y="1743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E30E236E-3D4A-4FDD-B46E-C70BEC0F7AE0}"/>
            </a:ext>
          </a:extLst>
        </xdr:cNvPr>
        <xdr:cNvSpPr txBox="1"/>
      </xdr:nvSpPr>
      <xdr:spPr>
        <a:xfrm>
          <a:off x="11102984" y="1742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695" name="n_1mainValue【公民館】&#10;有形固定資産減価償却率">
          <a:extLst>
            <a:ext uri="{FF2B5EF4-FFF2-40B4-BE49-F238E27FC236}">
              <a16:creationId xmlns:a16="http://schemas.microsoft.com/office/drawing/2014/main" id="{8194F409-2D1B-4BAF-BB1E-887C19E08708}"/>
            </a:ext>
          </a:extLst>
        </xdr:cNvPr>
        <xdr:cNvSpPr txBox="1"/>
      </xdr:nvSpPr>
      <xdr:spPr>
        <a:xfrm>
          <a:off x="134372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65876</xdr:rowOff>
    </xdr:from>
    <xdr:ext cx="405111" cy="259045"/>
    <xdr:sp macro="" textlink="">
      <xdr:nvSpPr>
        <xdr:cNvPr id="696" name="n_2mainValue【公民館】&#10;有形固定資産減価償却率">
          <a:extLst>
            <a:ext uri="{FF2B5EF4-FFF2-40B4-BE49-F238E27FC236}">
              <a16:creationId xmlns:a16="http://schemas.microsoft.com/office/drawing/2014/main" id="{EB44CB5A-641E-4FF7-AB04-301AD690A1B6}"/>
            </a:ext>
          </a:extLst>
        </xdr:cNvPr>
        <xdr:cNvSpPr txBox="1"/>
      </xdr:nvSpPr>
      <xdr:spPr>
        <a:xfrm>
          <a:off x="126752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54446</xdr:rowOff>
    </xdr:from>
    <xdr:ext cx="405111" cy="259045"/>
    <xdr:sp macro="" textlink="">
      <xdr:nvSpPr>
        <xdr:cNvPr id="697" name="n_3mainValue【公民館】&#10;有形固定資産減価償却率">
          <a:extLst>
            <a:ext uri="{FF2B5EF4-FFF2-40B4-BE49-F238E27FC236}">
              <a16:creationId xmlns:a16="http://schemas.microsoft.com/office/drawing/2014/main" id="{288B001D-9B2B-4E95-B2B8-65F9B9D37C22}"/>
            </a:ext>
          </a:extLst>
        </xdr:cNvPr>
        <xdr:cNvSpPr txBox="1"/>
      </xdr:nvSpPr>
      <xdr:spPr>
        <a:xfrm>
          <a:off x="11900544" y="181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28320</xdr:rowOff>
    </xdr:from>
    <xdr:ext cx="405111" cy="259045"/>
    <xdr:sp macro="" textlink="">
      <xdr:nvSpPr>
        <xdr:cNvPr id="698" name="n_4mainValue【公民館】&#10;有形固定資産減価償却率">
          <a:extLst>
            <a:ext uri="{FF2B5EF4-FFF2-40B4-BE49-F238E27FC236}">
              <a16:creationId xmlns:a16="http://schemas.microsoft.com/office/drawing/2014/main" id="{EDFD249F-C9FC-4B52-A4FC-7629CF79FAD7}"/>
            </a:ext>
          </a:extLst>
        </xdr:cNvPr>
        <xdr:cNvSpPr txBox="1"/>
      </xdr:nvSpPr>
      <xdr:spPr>
        <a:xfrm>
          <a:off x="1110298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FD0EE928-41E2-41D0-ABED-B9CFFBDD00D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56202E82-4270-4B1F-975B-0C09F0E7375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1CD9CBBA-45BA-4640-93D8-AFC6B88530E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90A5A9BB-BBB1-4B69-B7BF-2E5342E9A05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90B40BEC-DB88-4104-BF0C-5FE63C4186F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A811AD00-2FBA-4D56-BEC4-C48BF8D7A24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73130B49-9C3F-4A18-853B-01A3F5B4CFB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C224C1F8-01BF-4E42-813B-24630340337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87D610DF-517B-4A19-A0CE-FD2A72818E1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83A4BCF3-CE4B-4BAC-931A-DF9BAC57FF2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B532CE3F-BC21-4ECB-9FC5-4401A7BEB0B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C1113264-18BF-48EB-9B16-3E203B51774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273DAD52-6CA7-41CB-A351-DCEF82261B14}"/>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59B9EE0B-FA36-460F-8095-2BAFF19BF07F}"/>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92B6CC43-B739-42A2-B496-84C77D4A9BEC}"/>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77179B36-CAD6-4CCD-9ED5-AEB072AE83D2}"/>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ECFE0E-2BF3-46A4-B4CC-ED7C7AA7126A}"/>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8AC97FC2-1173-4DE5-9828-BB3D1627A88F}"/>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5BF3574F-5F23-4CF5-A38C-393D0CBEFF27}"/>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3F69B9EF-3B2E-4409-98B3-453FF618291F}"/>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B9338B1D-E8C0-4B87-806A-172BF9F70E2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9BE89720-392F-44F2-A7A3-2CB8AF6A038C}"/>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AB4F533A-4199-40C2-889B-0BE4937A404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175CF60C-8B7F-48A8-93D8-2C31253B12EF}"/>
            </a:ext>
          </a:extLst>
        </xdr:cNvPr>
        <xdr:cNvCxnSpPr/>
      </xdr:nvCxnSpPr>
      <xdr:spPr>
        <a:xfrm flipV="1">
          <a:off x="19509104" y="16922114"/>
          <a:ext cx="0" cy="133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23C1F384-BC9D-4558-BE6A-22413298D297}"/>
            </a:ext>
          </a:extLst>
        </xdr:cNvPr>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A99CA3E5-5F2F-4633-A608-5ABA835CF694}"/>
            </a:ext>
          </a:extLst>
        </xdr:cNvPr>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EC34B7F4-83C5-44A3-9F53-EB3C0ACD2309}"/>
            </a:ext>
          </a:extLst>
        </xdr:cNvPr>
        <xdr:cNvSpPr txBox="1"/>
      </xdr:nvSpPr>
      <xdr:spPr>
        <a:xfrm>
          <a:off x="19547840" y="1670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937CC051-B49F-45BC-BE46-7B26272B260A}"/>
            </a:ext>
          </a:extLst>
        </xdr:cNvPr>
        <xdr:cNvCxnSpPr/>
      </xdr:nvCxnSpPr>
      <xdr:spPr>
        <a:xfrm>
          <a:off x="19443700" y="16922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E5CA5CDB-62E3-491E-B1DB-33BA3D7715C8}"/>
            </a:ext>
          </a:extLst>
        </xdr:cNvPr>
        <xdr:cNvSpPr txBox="1"/>
      </xdr:nvSpPr>
      <xdr:spPr>
        <a:xfrm>
          <a:off x="19547840" y="18112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437B1418-C309-4158-BA2C-75F9CE9A003F}"/>
            </a:ext>
          </a:extLst>
        </xdr:cNvPr>
        <xdr:cNvSpPr/>
      </xdr:nvSpPr>
      <xdr:spPr>
        <a:xfrm>
          <a:off x="19458940" y="1813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AA0D4404-8AD2-4058-8983-61D7399BED37}"/>
            </a:ext>
          </a:extLst>
        </xdr:cNvPr>
        <xdr:cNvSpPr/>
      </xdr:nvSpPr>
      <xdr:spPr>
        <a:xfrm>
          <a:off x="18735040" y="18132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65DB566F-3E4F-4DA0-B26A-1C31BC6711FD}"/>
            </a:ext>
          </a:extLst>
        </xdr:cNvPr>
        <xdr:cNvSpPr/>
      </xdr:nvSpPr>
      <xdr:spPr>
        <a:xfrm>
          <a:off x="17937480" y="181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B595FF81-B1D2-44D1-AB6B-A04BE17E346A}"/>
            </a:ext>
          </a:extLst>
        </xdr:cNvPr>
        <xdr:cNvSpPr/>
      </xdr:nvSpPr>
      <xdr:spPr>
        <a:xfrm>
          <a:off x="171627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2262E44F-E19C-4686-B123-41A2BB3C2A0C}"/>
            </a:ext>
          </a:extLst>
        </xdr:cNvPr>
        <xdr:cNvSpPr/>
      </xdr:nvSpPr>
      <xdr:spPr>
        <a:xfrm>
          <a:off x="16388080" y="181311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1B8870B-6679-4238-9244-11940393F08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5D02A99-2A83-420B-B2B2-E27E06B4D0F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9FA7118-53AE-4765-9E02-AC47D380034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A95214D-7A01-4037-BE99-A07B931EBF7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C52C3E3-06B0-4527-900C-191A6C6C02D8}"/>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124918</xdr:rowOff>
    </xdr:from>
    <xdr:to>
      <xdr:col>116</xdr:col>
      <xdr:colOff>114300</xdr:colOff>
      <xdr:row>108</xdr:row>
      <xdr:rowOff>55068</xdr:rowOff>
    </xdr:to>
    <xdr:sp macro="" textlink="">
      <xdr:nvSpPr>
        <xdr:cNvPr id="738" name="楕円 737">
          <a:extLst>
            <a:ext uri="{FF2B5EF4-FFF2-40B4-BE49-F238E27FC236}">
              <a16:creationId xmlns:a16="http://schemas.microsoft.com/office/drawing/2014/main" id="{6073106D-966D-49EC-B05E-B15AD2B5698D}"/>
            </a:ext>
          </a:extLst>
        </xdr:cNvPr>
        <xdr:cNvSpPr/>
      </xdr:nvSpPr>
      <xdr:spPr>
        <a:xfrm>
          <a:off x="19458940" y="18062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147795</xdr:rowOff>
    </xdr:from>
    <xdr:ext cx="469744" cy="259045"/>
    <xdr:sp macro="" textlink="">
      <xdr:nvSpPr>
        <xdr:cNvPr id="739" name="【公民館】&#10;一人当たり面積該当値テキスト">
          <a:extLst>
            <a:ext uri="{FF2B5EF4-FFF2-40B4-BE49-F238E27FC236}">
              <a16:creationId xmlns:a16="http://schemas.microsoft.com/office/drawing/2014/main" id="{9AAAD425-32A7-4575-8AAF-8B215AA7577B}"/>
            </a:ext>
          </a:extLst>
        </xdr:cNvPr>
        <xdr:cNvSpPr txBox="1"/>
      </xdr:nvSpPr>
      <xdr:spPr>
        <a:xfrm>
          <a:off x="19547840" y="1791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129566</xdr:rowOff>
    </xdr:from>
    <xdr:to>
      <xdr:col>112</xdr:col>
      <xdr:colOff>38100</xdr:colOff>
      <xdr:row>108</xdr:row>
      <xdr:rowOff>59716</xdr:rowOff>
    </xdr:to>
    <xdr:sp macro="" textlink="">
      <xdr:nvSpPr>
        <xdr:cNvPr id="740" name="楕円 739">
          <a:extLst>
            <a:ext uri="{FF2B5EF4-FFF2-40B4-BE49-F238E27FC236}">
              <a16:creationId xmlns:a16="http://schemas.microsoft.com/office/drawing/2014/main" id="{7EBD19BE-4ABE-43CC-80E8-4BF9411F4D71}"/>
            </a:ext>
          </a:extLst>
        </xdr:cNvPr>
        <xdr:cNvSpPr/>
      </xdr:nvSpPr>
      <xdr:spPr>
        <a:xfrm>
          <a:off x="18735040" y="18067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4268</xdr:rowOff>
    </xdr:from>
    <xdr:to>
      <xdr:col>116</xdr:col>
      <xdr:colOff>63500</xdr:colOff>
      <xdr:row>108</xdr:row>
      <xdr:rowOff>8916</xdr:rowOff>
    </xdr:to>
    <xdr:cxnSp macro="">
      <xdr:nvCxnSpPr>
        <xdr:cNvPr id="741" name="直線コネクタ 740">
          <a:extLst>
            <a:ext uri="{FF2B5EF4-FFF2-40B4-BE49-F238E27FC236}">
              <a16:creationId xmlns:a16="http://schemas.microsoft.com/office/drawing/2014/main" id="{D98B8BEE-B585-4E0F-BC4D-B4470BE9A524}"/>
            </a:ext>
          </a:extLst>
        </xdr:cNvPr>
        <xdr:cNvCxnSpPr/>
      </xdr:nvCxnSpPr>
      <xdr:spPr>
        <a:xfrm flipV="1">
          <a:off x="18778220" y="18109388"/>
          <a:ext cx="73152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132917</xdr:rowOff>
    </xdr:from>
    <xdr:to>
      <xdr:col>107</xdr:col>
      <xdr:colOff>101600</xdr:colOff>
      <xdr:row>108</xdr:row>
      <xdr:rowOff>63067</xdr:rowOff>
    </xdr:to>
    <xdr:sp macro="" textlink="">
      <xdr:nvSpPr>
        <xdr:cNvPr id="742" name="楕円 741">
          <a:extLst>
            <a:ext uri="{FF2B5EF4-FFF2-40B4-BE49-F238E27FC236}">
              <a16:creationId xmlns:a16="http://schemas.microsoft.com/office/drawing/2014/main" id="{049B8B51-FB5E-450C-9BAC-1EB5F20651E5}"/>
            </a:ext>
          </a:extLst>
        </xdr:cNvPr>
        <xdr:cNvSpPr/>
      </xdr:nvSpPr>
      <xdr:spPr>
        <a:xfrm>
          <a:off x="17937480" y="18070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8916</xdr:rowOff>
    </xdr:from>
    <xdr:to>
      <xdr:col>111</xdr:col>
      <xdr:colOff>177800</xdr:colOff>
      <xdr:row>108</xdr:row>
      <xdr:rowOff>12267</xdr:rowOff>
    </xdr:to>
    <xdr:cxnSp macro="">
      <xdr:nvCxnSpPr>
        <xdr:cNvPr id="743" name="直線コネクタ 742">
          <a:extLst>
            <a:ext uri="{FF2B5EF4-FFF2-40B4-BE49-F238E27FC236}">
              <a16:creationId xmlns:a16="http://schemas.microsoft.com/office/drawing/2014/main" id="{50E66874-C86A-42CF-8FF3-FC6BBD9D44BD}"/>
            </a:ext>
          </a:extLst>
        </xdr:cNvPr>
        <xdr:cNvCxnSpPr/>
      </xdr:nvCxnSpPr>
      <xdr:spPr>
        <a:xfrm flipV="1">
          <a:off x="17988280" y="18114036"/>
          <a:ext cx="78994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134671</xdr:rowOff>
    </xdr:from>
    <xdr:to>
      <xdr:col>102</xdr:col>
      <xdr:colOff>165100</xdr:colOff>
      <xdr:row>108</xdr:row>
      <xdr:rowOff>64821</xdr:rowOff>
    </xdr:to>
    <xdr:sp macro="" textlink="">
      <xdr:nvSpPr>
        <xdr:cNvPr id="744" name="楕円 743">
          <a:extLst>
            <a:ext uri="{FF2B5EF4-FFF2-40B4-BE49-F238E27FC236}">
              <a16:creationId xmlns:a16="http://schemas.microsoft.com/office/drawing/2014/main" id="{22232335-CE64-48B7-AC6B-6A8209531044}"/>
            </a:ext>
          </a:extLst>
        </xdr:cNvPr>
        <xdr:cNvSpPr/>
      </xdr:nvSpPr>
      <xdr:spPr>
        <a:xfrm>
          <a:off x="17162780" y="18072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12267</xdr:rowOff>
    </xdr:from>
    <xdr:to>
      <xdr:col>107</xdr:col>
      <xdr:colOff>50800</xdr:colOff>
      <xdr:row>108</xdr:row>
      <xdr:rowOff>14021</xdr:rowOff>
    </xdr:to>
    <xdr:cxnSp macro="">
      <xdr:nvCxnSpPr>
        <xdr:cNvPr id="745" name="直線コネクタ 744">
          <a:extLst>
            <a:ext uri="{FF2B5EF4-FFF2-40B4-BE49-F238E27FC236}">
              <a16:creationId xmlns:a16="http://schemas.microsoft.com/office/drawing/2014/main" id="{335A3866-DF62-4A58-969B-EFCBED01D1CE}"/>
            </a:ext>
          </a:extLst>
        </xdr:cNvPr>
        <xdr:cNvCxnSpPr/>
      </xdr:nvCxnSpPr>
      <xdr:spPr>
        <a:xfrm flipV="1">
          <a:off x="17213580" y="18117387"/>
          <a:ext cx="7747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137567</xdr:rowOff>
    </xdr:from>
    <xdr:to>
      <xdr:col>98</xdr:col>
      <xdr:colOff>38100</xdr:colOff>
      <xdr:row>108</xdr:row>
      <xdr:rowOff>67717</xdr:rowOff>
    </xdr:to>
    <xdr:sp macro="" textlink="">
      <xdr:nvSpPr>
        <xdr:cNvPr id="746" name="楕円 745">
          <a:extLst>
            <a:ext uri="{FF2B5EF4-FFF2-40B4-BE49-F238E27FC236}">
              <a16:creationId xmlns:a16="http://schemas.microsoft.com/office/drawing/2014/main" id="{CB96A699-8121-4382-9EFF-3C58B02A3BB0}"/>
            </a:ext>
          </a:extLst>
        </xdr:cNvPr>
        <xdr:cNvSpPr/>
      </xdr:nvSpPr>
      <xdr:spPr>
        <a:xfrm>
          <a:off x="16388080" y="18075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14021</xdr:rowOff>
    </xdr:from>
    <xdr:to>
      <xdr:col>102</xdr:col>
      <xdr:colOff>114300</xdr:colOff>
      <xdr:row>108</xdr:row>
      <xdr:rowOff>16917</xdr:rowOff>
    </xdr:to>
    <xdr:cxnSp macro="">
      <xdr:nvCxnSpPr>
        <xdr:cNvPr id="747" name="直線コネクタ 746">
          <a:extLst>
            <a:ext uri="{FF2B5EF4-FFF2-40B4-BE49-F238E27FC236}">
              <a16:creationId xmlns:a16="http://schemas.microsoft.com/office/drawing/2014/main" id="{843C14A7-9A65-48B8-95E4-E2FE94DDD58E}"/>
            </a:ext>
          </a:extLst>
        </xdr:cNvPr>
        <xdr:cNvCxnSpPr/>
      </xdr:nvCxnSpPr>
      <xdr:spPr>
        <a:xfrm flipV="1">
          <a:off x="16431260" y="18119141"/>
          <a:ext cx="78232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D945EF6F-983B-44B2-9311-CDDD1164569B}"/>
            </a:ext>
          </a:extLst>
        </xdr:cNvPr>
        <xdr:cNvSpPr txBox="1"/>
      </xdr:nvSpPr>
      <xdr:spPr>
        <a:xfrm>
          <a:off x="18561127" y="182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1FBC9071-4BE6-445C-A1C0-DD7DD6396C6F}"/>
            </a:ext>
          </a:extLst>
        </xdr:cNvPr>
        <xdr:cNvSpPr txBox="1"/>
      </xdr:nvSpPr>
      <xdr:spPr>
        <a:xfrm>
          <a:off x="17776267" y="182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a:extLst>
            <a:ext uri="{FF2B5EF4-FFF2-40B4-BE49-F238E27FC236}">
              <a16:creationId xmlns:a16="http://schemas.microsoft.com/office/drawing/2014/main" id="{704C1036-8016-4299-9F95-5E41C034ACD6}"/>
            </a:ext>
          </a:extLst>
        </xdr:cNvPr>
        <xdr:cNvSpPr txBox="1"/>
      </xdr:nvSpPr>
      <xdr:spPr>
        <a:xfrm>
          <a:off x="17001567" y="182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51" name="n_4aveValue【公民館】&#10;一人当たり面積">
          <a:extLst>
            <a:ext uri="{FF2B5EF4-FFF2-40B4-BE49-F238E27FC236}">
              <a16:creationId xmlns:a16="http://schemas.microsoft.com/office/drawing/2014/main" id="{DD7D5304-5337-4EB0-A8BD-5A86C5746B15}"/>
            </a:ext>
          </a:extLst>
        </xdr:cNvPr>
        <xdr:cNvSpPr txBox="1"/>
      </xdr:nvSpPr>
      <xdr:spPr>
        <a:xfrm>
          <a:off x="16226867" y="182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76243</xdr:rowOff>
    </xdr:from>
    <xdr:ext cx="469744" cy="259045"/>
    <xdr:sp macro="" textlink="">
      <xdr:nvSpPr>
        <xdr:cNvPr id="752" name="n_1mainValue【公民館】&#10;一人当たり面積">
          <a:extLst>
            <a:ext uri="{FF2B5EF4-FFF2-40B4-BE49-F238E27FC236}">
              <a16:creationId xmlns:a16="http://schemas.microsoft.com/office/drawing/2014/main" id="{5C891388-A9D1-4998-B331-37F4507DD130}"/>
            </a:ext>
          </a:extLst>
        </xdr:cNvPr>
        <xdr:cNvSpPr txBox="1"/>
      </xdr:nvSpPr>
      <xdr:spPr>
        <a:xfrm>
          <a:off x="18561127" y="178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79594</xdr:rowOff>
    </xdr:from>
    <xdr:ext cx="469744" cy="259045"/>
    <xdr:sp macro="" textlink="">
      <xdr:nvSpPr>
        <xdr:cNvPr id="753" name="n_2mainValue【公民館】&#10;一人当たり面積">
          <a:extLst>
            <a:ext uri="{FF2B5EF4-FFF2-40B4-BE49-F238E27FC236}">
              <a16:creationId xmlns:a16="http://schemas.microsoft.com/office/drawing/2014/main" id="{5175EEAA-1BE0-4D97-A575-D218A023A405}"/>
            </a:ext>
          </a:extLst>
        </xdr:cNvPr>
        <xdr:cNvSpPr txBox="1"/>
      </xdr:nvSpPr>
      <xdr:spPr>
        <a:xfrm>
          <a:off x="17776267" y="178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81348</xdr:rowOff>
    </xdr:from>
    <xdr:ext cx="469744" cy="259045"/>
    <xdr:sp macro="" textlink="">
      <xdr:nvSpPr>
        <xdr:cNvPr id="754" name="n_3mainValue【公民館】&#10;一人当たり面積">
          <a:extLst>
            <a:ext uri="{FF2B5EF4-FFF2-40B4-BE49-F238E27FC236}">
              <a16:creationId xmlns:a16="http://schemas.microsoft.com/office/drawing/2014/main" id="{E941DF3E-E038-452A-9624-49A809BD6587}"/>
            </a:ext>
          </a:extLst>
        </xdr:cNvPr>
        <xdr:cNvSpPr txBox="1"/>
      </xdr:nvSpPr>
      <xdr:spPr>
        <a:xfrm>
          <a:off x="17001567" y="178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84244</xdr:rowOff>
    </xdr:from>
    <xdr:ext cx="469744" cy="259045"/>
    <xdr:sp macro="" textlink="">
      <xdr:nvSpPr>
        <xdr:cNvPr id="755" name="n_4mainValue【公民館】&#10;一人当たり面積">
          <a:extLst>
            <a:ext uri="{FF2B5EF4-FFF2-40B4-BE49-F238E27FC236}">
              <a16:creationId xmlns:a16="http://schemas.microsoft.com/office/drawing/2014/main" id="{D6CB0145-D41F-4A07-A448-0CE4F61A9CCF}"/>
            </a:ext>
          </a:extLst>
        </xdr:cNvPr>
        <xdr:cNvSpPr txBox="1"/>
      </xdr:nvSpPr>
      <xdr:spPr>
        <a:xfrm>
          <a:off x="16226867" y="17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15DB62F-9E35-4846-B4E0-0606BDA55BE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B9F84E04-6EF8-47D2-B90A-9EFD2FA09B2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72EC8DFD-BD40-48EA-9744-3AC076ECF3B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有形固定資産減価償却率について、昨年度と同様に橋梁・トンネル以外は類似団体内平均と比較して高くなっているため、策定した個別施設計画に基づき、修繕等を進めていく。</a:t>
          </a:r>
        </a:p>
        <a:p>
          <a:r>
            <a:rPr kumimoji="1" lang="ja-JP" altLang="en-US" sz="1300">
              <a:latin typeface="ＭＳ Ｐゴシック" panose="020B0600070205080204" pitchFamily="50" charset="-128"/>
              <a:ea typeface="ＭＳ Ｐゴシック" panose="020B0600070205080204" pitchFamily="50" charset="-128"/>
            </a:rPr>
            <a:t>　一人当たり面積についても昨年度と同様、公民館が類似団体内平均を上回っている。今後、老朽化に伴う建て替え等の時期にて、複合化・集約化・多機能化などを検討していく。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D6C785-C260-41E1-B6AE-4F477AEA723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0CC711-D17D-46C2-A78F-7122912FCC3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248A50-F2B7-4618-8928-C082FE3F138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902202-ED22-49CA-B37A-79EE7E5B645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698EA2-7B29-4845-9515-B090A3C0155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F1DECE-BC46-44E9-BA8F-FA8B34AA6BD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2CF9E25-BCC5-4CB6-9AE9-A3D7E2DA330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33416A-83F1-4994-909E-B5EB4292F7E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B0CB4E-AEFC-4DB9-9FDA-CA363B6409C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BFCA94-A443-4F4E-92D8-3DF4ECD6CF1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A5ABF9-8026-49AF-AB9A-00E2126C429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387C71-EEE8-4F27-8A74-36B37291C97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ADCF36-DA8E-4A8B-BBAF-F6FA8C25350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AC2252-D218-44B2-AA34-B0ADE8624CA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608C39-6A94-4E8C-8BF3-FB2A36A8286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85C6B13-42E9-4660-AE4A-9C2E7D62CD91}"/>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A862CA-98AB-4808-ADB9-6E6159043C2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B77A20-8C15-409A-A44A-B042482E910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FDABB58-1263-43D5-BDB1-8808D65069D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351C20-04BE-47EE-938A-B01485CDBE9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6F5A1E-79F7-4913-955D-7CF41DAE7A7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08F766-0F01-4A00-B49C-D431B17DFDA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38900B-08C7-462A-A2FE-B7A524BC810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C98F66-6602-489F-9223-E023554A7AB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7A352C-7E94-4AF3-A5CC-CCFF6D67BB5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BA93EA-B8FE-4A6A-8753-C9DB887D939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12766E-1A84-47B7-8A84-7B38AD4BFD5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833B2C-F65F-44F2-BB17-693EE966711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584844-26C1-4D81-BA6A-2DBA6ABE969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E6C37EF-1DED-4CF1-A88D-9107C7C9FFB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369FBD-09B5-4797-9AF6-71EB9FC6933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93A5D6-A9E3-4DDD-A812-8D331B58C91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E01EB3-73CE-4BAE-A9BA-5BBF2B097A8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B943C54-B363-46F2-991D-F90ABD9298F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DAA99BC-CE61-443E-99BD-2846472421E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0DCDA8-BD0B-44CD-9186-5603DF85F0E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CB1008E-333C-4CE2-903D-BC4A61B5F3B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A15ADDC-8A71-46A5-B924-2A324AAD3E7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3853FC0-0943-4FE8-AAF8-D4341ED1C458}"/>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343C4AF-8C88-44D6-B36F-A7BFBE1CCED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56EFC1F-E702-414C-A208-E01CA2116A6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7295009-F727-42A2-8C61-08C2F5A82D4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F3B0913-BC1C-4B67-9475-E8B8F7BDB1A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59FE4B6-D64C-4E9F-9FB5-C062A74F798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C1B2152-7EBC-458B-AD86-B6D2BF6A366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985C1DC-152D-4C65-8E43-816C17FB34C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74719FE-3CDC-431D-A2B4-4566DA155654}"/>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6F4171E-1B03-4E25-AE48-D64646C3364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C70CCF5-7AF8-4A24-955A-DEEC5AA733A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838D5D0-9530-4AA2-A92B-1771DF4734D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2CA465E-1FD8-4050-B4D7-88F876B4BAE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3C79071-A5DA-4D43-B00A-302EAD78A33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2123A9A-DA6B-4910-A8E2-A9611044A01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7566A5C-49FD-4ABF-9187-7C182D8EEDB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62EF69B-137F-4256-B665-66851D1F590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9B7AE3F-E10F-43B3-B875-B2E2D1B3329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2F62C19-E4A9-4A5C-90A3-159A3BA8C40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1CA7F76-51C2-41B0-9190-85CBAB205EE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C4DE5B9-737E-4C2B-83A8-A7F24E1BA876}"/>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40CCEE6-BD51-412C-A50D-F1E500401598}"/>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9AD0F05-25DF-4277-AD68-8FF145C3F596}"/>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8C53A57-5D59-4560-BF75-6B49D0764332}"/>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E79DCA1-0423-44A6-A2BE-3E1FE33BA71D}"/>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38C131B-EDFC-47C4-8298-954A114DC405}"/>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65F7292-3AD5-48AD-95D4-7E6050B50F1C}"/>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C2443F6E-EC9B-4BAB-96BC-6EEFCF0C24A2}"/>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9C69947C-9EAE-495F-89E6-B012D9D5C77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15AFE51-AAAA-4A95-A8A2-6DB4226418F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840073D-E69A-4E97-AD33-C9ED720003E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A937D5B-51D0-43B3-B267-AEFB8071A6AB}"/>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2AB1688-53AD-419F-8746-7C0309B5DA8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7AC896A-166B-4C9E-971F-8DBEB49893B4}"/>
            </a:ext>
          </a:extLst>
        </xdr:cNvPr>
        <xdr:cNvCxnSpPr/>
      </xdr:nvCxnSpPr>
      <xdr:spPr>
        <a:xfrm flipV="1">
          <a:off x="4086225" y="922401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EC1C55FB-E480-4F11-859A-A7180A7EF4BC}"/>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C1C94E2-A54F-4E3A-BE3D-114BAD9468CE}"/>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E87393C-87CE-46B7-AB17-62EE1ECB9464}"/>
            </a:ext>
          </a:extLst>
        </xdr:cNvPr>
        <xdr:cNvSpPr txBox="1"/>
      </xdr:nvSpPr>
      <xdr:spPr>
        <a:xfrm>
          <a:off x="4124960" y="900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5C4DC152-6B1F-4852-B690-704939611C34}"/>
            </a:ext>
          </a:extLst>
        </xdr:cNvPr>
        <xdr:cNvCxnSpPr/>
      </xdr:nvCxnSpPr>
      <xdr:spPr>
        <a:xfrm>
          <a:off x="4020820" y="9224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4F77682-25DF-4A6D-A64A-03E419138520}"/>
            </a:ext>
          </a:extLst>
        </xdr:cNvPr>
        <xdr:cNvSpPr txBox="1"/>
      </xdr:nvSpPr>
      <xdr:spPr>
        <a:xfrm>
          <a:off x="4124960" y="10481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9A43F342-2E97-4404-A75E-9C4FF524AADC}"/>
            </a:ext>
          </a:extLst>
        </xdr:cNvPr>
        <xdr:cNvSpPr/>
      </xdr:nvSpPr>
      <xdr:spPr>
        <a:xfrm>
          <a:off x="4036060" y="1050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B228A8E3-3057-42B7-8BC1-E51460314262}"/>
            </a:ext>
          </a:extLst>
        </xdr:cNvPr>
        <xdr:cNvSpPr/>
      </xdr:nvSpPr>
      <xdr:spPr>
        <a:xfrm>
          <a:off x="3312160" y="1019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E8203F5A-46E3-43EA-A45F-E1020C5C615C}"/>
            </a:ext>
          </a:extLst>
        </xdr:cNvPr>
        <xdr:cNvSpPr/>
      </xdr:nvSpPr>
      <xdr:spPr>
        <a:xfrm>
          <a:off x="2514600" y="1022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750EB167-E11F-490D-A1D4-F57591452243}"/>
            </a:ext>
          </a:extLst>
        </xdr:cNvPr>
        <xdr:cNvSpPr/>
      </xdr:nvSpPr>
      <xdr:spPr>
        <a:xfrm>
          <a:off x="17399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463FA1C2-33A0-46FD-B8DF-8EDD96BCA3A4}"/>
            </a:ext>
          </a:extLst>
        </xdr:cNvPr>
        <xdr:cNvSpPr/>
      </xdr:nvSpPr>
      <xdr:spPr>
        <a:xfrm>
          <a:off x="965200" y="10119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618ECB3-2611-4949-955D-C7132AD017D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51A4513-6E8A-4510-BED3-0F1950E5910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D513921-44B0-447A-AB25-576F9796F97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FCEF3BD-5F31-4F98-AF73-060B9E3ABA2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0C7F5A5-C099-44B7-A81E-424614A7CF0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89" name="楕円 88">
          <a:extLst>
            <a:ext uri="{FF2B5EF4-FFF2-40B4-BE49-F238E27FC236}">
              <a16:creationId xmlns:a16="http://schemas.microsoft.com/office/drawing/2014/main" id="{C5A6F380-E4D3-4F38-8BB9-FA35718DB788}"/>
            </a:ext>
          </a:extLst>
        </xdr:cNvPr>
        <xdr:cNvSpPr/>
      </xdr:nvSpPr>
      <xdr:spPr>
        <a:xfrm>
          <a:off x="403606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48277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89A4B42-FA15-48B0-9FD3-2CD173CED284}"/>
            </a:ext>
          </a:extLst>
        </xdr:cNvPr>
        <xdr:cNvSpPr txBox="1"/>
      </xdr:nvSpPr>
      <xdr:spPr>
        <a:xfrm>
          <a:off x="4124960"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91" name="楕円 90">
          <a:extLst>
            <a:ext uri="{FF2B5EF4-FFF2-40B4-BE49-F238E27FC236}">
              <a16:creationId xmlns:a16="http://schemas.microsoft.com/office/drawing/2014/main" id="{4BB3A6CF-9345-43FF-B083-E729950F9E5C}"/>
            </a:ext>
          </a:extLst>
        </xdr:cNvPr>
        <xdr:cNvSpPr/>
      </xdr:nvSpPr>
      <xdr:spPr>
        <a:xfrm>
          <a:off x="3312160" y="9710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76200</xdr:rowOff>
    </xdr:to>
    <xdr:cxnSp macro="">
      <xdr:nvCxnSpPr>
        <xdr:cNvPr id="92" name="直線コネクタ 91">
          <a:extLst>
            <a:ext uri="{FF2B5EF4-FFF2-40B4-BE49-F238E27FC236}">
              <a16:creationId xmlns:a16="http://schemas.microsoft.com/office/drawing/2014/main" id="{10FC485F-6EB3-4F7B-B256-4E7F9EAC2290}"/>
            </a:ext>
          </a:extLst>
        </xdr:cNvPr>
        <xdr:cNvCxnSpPr/>
      </xdr:nvCxnSpPr>
      <xdr:spPr>
        <a:xfrm>
          <a:off x="3355340" y="975741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113030</xdr:rowOff>
    </xdr:from>
    <xdr:to>
      <xdr:col>15</xdr:col>
      <xdr:colOff>101600</xdr:colOff>
      <xdr:row>58</xdr:row>
      <xdr:rowOff>43180</xdr:rowOff>
    </xdr:to>
    <xdr:sp macro="" textlink="">
      <xdr:nvSpPr>
        <xdr:cNvPr id="93" name="楕円 92">
          <a:extLst>
            <a:ext uri="{FF2B5EF4-FFF2-40B4-BE49-F238E27FC236}">
              <a16:creationId xmlns:a16="http://schemas.microsoft.com/office/drawing/2014/main" id="{6AFFCDDF-02E8-4270-9D80-5FF6AF561AFF}"/>
            </a:ext>
          </a:extLst>
        </xdr:cNvPr>
        <xdr:cNvSpPr/>
      </xdr:nvSpPr>
      <xdr:spPr>
        <a:xfrm>
          <a:off x="2514600" y="966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163830</xdr:rowOff>
    </xdr:from>
    <xdr:to>
      <xdr:col>19</xdr:col>
      <xdr:colOff>177800</xdr:colOff>
      <xdr:row>58</xdr:row>
      <xdr:rowOff>34290</xdr:rowOff>
    </xdr:to>
    <xdr:cxnSp macro="">
      <xdr:nvCxnSpPr>
        <xdr:cNvPr id="94" name="直線コネクタ 93">
          <a:extLst>
            <a:ext uri="{FF2B5EF4-FFF2-40B4-BE49-F238E27FC236}">
              <a16:creationId xmlns:a16="http://schemas.microsoft.com/office/drawing/2014/main" id="{F99EE356-BF85-4545-A074-45961FCFFB1D}"/>
            </a:ext>
          </a:extLst>
        </xdr:cNvPr>
        <xdr:cNvCxnSpPr/>
      </xdr:nvCxnSpPr>
      <xdr:spPr>
        <a:xfrm>
          <a:off x="2565400" y="971931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71120</xdr:rowOff>
    </xdr:from>
    <xdr:to>
      <xdr:col>10</xdr:col>
      <xdr:colOff>165100</xdr:colOff>
      <xdr:row>58</xdr:row>
      <xdr:rowOff>1270</xdr:rowOff>
    </xdr:to>
    <xdr:sp macro="" textlink="">
      <xdr:nvSpPr>
        <xdr:cNvPr id="95" name="楕円 94">
          <a:extLst>
            <a:ext uri="{FF2B5EF4-FFF2-40B4-BE49-F238E27FC236}">
              <a16:creationId xmlns:a16="http://schemas.microsoft.com/office/drawing/2014/main" id="{05BD3061-D2F4-4C6D-B556-A2DAE9AF3229}"/>
            </a:ext>
          </a:extLst>
        </xdr:cNvPr>
        <xdr:cNvSpPr/>
      </xdr:nvSpPr>
      <xdr:spPr>
        <a:xfrm>
          <a:off x="1739900" y="962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121920</xdr:rowOff>
    </xdr:from>
    <xdr:to>
      <xdr:col>15</xdr:col>
      <xdr:colOff>50800</xdr:colOff>
      <xdr:row>57</xdr:row>
      <xdr:rowOff>163830</xdr:rowOff>
    </xdr:to>
    <xdr:cxnSp macro="">
      <xdr:nvCxnSpPr>
        <xdr:cNvPr id="96" name="直線コネクタ 95">
          <a:extLst>
            <a:ext uri="{FF2B5EF4-FFF2-40B4-BE49-F238E27FC236}">
              <a16:creationId xmlns:a16="http://schemas.microsoft.com/office/drawing/2014/main" id="{18CA4B7A-4963-4B27-86C3-D813218314E3}"/>
            </a:ext>
          </a:extLst>
        </xdr:cNvPr>
        <xdr:cNvCxnSpPr/>
      </xdr:nvCxnSpPr>
      <xdr:spPr>
        <a:xfrm>
          <a:off x="1790700" y="967740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33020</xdr:rowOff>
    </xdr:from>
    <xdr:to>
      <xdr:col>6</xdr:col>
      <xdr:colOff>38100</xdr:colOff>
      <xdr:row>57</xdr:row>
      <xdr:rowOff>134620</xdr:rowOff>
    </xdr:to>
    <xdr:sp macro="" textlink="">
      <xdr:nvSpPr>
        <xdr:cNvPr id="97" name="楕円 96">
          <a:extLst>
            <a:ext uri="{FF2B5EF4-FFF2-40B4-BE49-F238E27FC236}">
              <a16:creationId xmlns:a16="http://schemas.microsoft.com/office/drawing/2014/main" id="{0E4A6C86-C7E2-4726-A1EC-83C1C52B2E54}"/>
            </a:ext>
          </a:extLst>
        </xdr:cNvPr>
        <xdr:cNvSpPr/>
      </xdr:nvSpPr>
      <xdr:spPr>
        <a:xfrm>
          <a:off x="965200" y="9588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83820</xdr:rowOff>
    </xdr:from>
    <xdr:to>
      <xdr:col>10</xdr:col>
      <xdr:colOff>114300</xdr:colOff>
      <xdr:row>57</xdr:row>
      <xdr:rowOff>121920</xdr:rowOff>
    </xdr:to>
    <xdr:cxnSp macro="">
      <xdr:nvCxnSpPr>
        <xdr:cNvPr id="98" name="直線コネクタ 97">
          <a:extLst>
            <a:ext uri="{FF2B5EF4-FFF2-40B4-BE49-F238E27FC236}">
              <a16:creationId xmlns:a16="http://schemas.microsoft.com/office/drawing/2014/main" id="{37F8CC8C-3FCA-44A9-99C4-470C132B5B56}"/>
            </a:ext>
          </a:extLst>
        </xdr:cNvPr>
        <xdr:cNvCxnSpPr/>
      </xdr:nvCxnSpPr>
      <xdr:spPr>
        <a:xfrm>
          <a:off x="1008380" y="96393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A5C113B7-8CE9-4C08-9F98-855CDA27BCDE}"/>
            </a:ext>
          </a:extLst>
        </xdr:cNvPr>
        <xdr:cNvSpPr txBox="1"/>
      </xdr:nvSpPr>
      <xdr:spPr>
        <a:xfrm>
          <a:off x="317056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5D44895C-CCA3-4781-99CA-CACBE3101305}"/>
            </a:ext>
          </a:extLst>
        </xdr:cNvPr>
        <xdr:cNvSpPr txBox="1"/>
      </xdr:nvSpPr>
      <xdr:spPr>
        <a:xfrm>
          <a:off x="238570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EB213333-0133-4BDD-A2B8-7AF66EE3A979}"/>
            </a:ext>
          </a:extLst>
        </xdr:cNvPr>
        <xdr:cNvSpPr txBox="1"/>
      </xdr:nvSpPr>
      <xdr:spPr>
        <a:xfrm>
          <a:off x="16110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F1B5E77F-0599-4E61-ADB5-2C47DED2ED9F}"/>
            </a:ext>
          </a:extLst>
        </xdr:cNvPr>
        <xdr:cNvSpPr txBox="1"/>
      </xdr:nvSpPr>
      <xdr:spPr>
        <a:xfrm>
          <a:off x="83630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03" name="n_1mainValue【体育館・プール】&#10;有形固定資産減価償却率">
          <a:extLst>
            <a:ext uri="{FF2B5EF4-FFF2-40B4-BE49-F238E27FC236}">
              <a16:creationId xmlns:a16="http://schemas.microsoft.com/office/drawing/2014/main" id="{0D0CA0A7-69D6-4687-94A8-7BA6DA876480}"/>
            </a:ext>
          </a:extLst>
        </xdr:cNvPr>
        <xdr:cNvSpPr txBox="1"/>
      </xdr:nvSpPr>
      <xdr:spPr>
        <a:xfrm>
          <a:off x="317056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59707</xdr:rowOff>
    </xdr:from>
    <xdr:ext cx="405111" cy="259045"/>
    <xdr:sp macro="" textlink="">
      <xdr:nvSpPr>
        <xdr:cNvPr id="104" name="n_2mainValue【体育館・プール】&#10;有形固定資産減価償却率">
          <a:extLst>
            <a:ext uri="{FF2B5EF4-FFF2-40B4-BE49-F238E27FC236}">
              <a16:creationId xmlns:a16="http://schemas.microsoft.com/office/drawing/2014/main" id="{5B94CBAC-8716-46A9-96A0-09061FCC0612}"/>
            </a:ext>
          </a:extLst>
        </xdr:cNvPr>
        <xdr:cNvSpPr txBox="1"/>
      </xdr:nvSpPr>
      <xdr:spPr>
        <a:xfrm>
          <a:off x="238570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17797</xdr:rowOff>
    </xdr:from>
    <xdr:ext cx="405111" cy="259045"/>
    <xdr:sp macro="" textlink="">
      <xdr:nvSpPr>
        <xdr:cNvPr id="105" name="n_3mainValue【体育館・プール】&#10;有形固定資産減価償却率">
          <a:extLst>
            <a:ext uri="{FF2B5EF4-FFF2-40B4-BE49-F238E27FC236}">
              <a16:creationId xmlns:a16="http://schemas.microsoft.com/office/drawing/2014/main" id="{3FA68BE6-2540-4BA8-9E48-072098DB846F}"/>
            </a:ext>
          </a:extLst>
        </xdr:cNvPr>
        <xdr:cNvSpPr txBox="1"/>
      </xdr:nvSpPr>
      <xdr:spPr>
        <a:xfrm>
          <a:off x="161100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151147</xdr:rowOff>
    </xdr:from>
    <xdr:ext cx="405111" cy="259045"/>
    <xdr:sp macro="" textlink="">
      <xdr:nvSpPr>
        <xdr:cNvPr id="106" name="n_4mainValue【体育館・プール】&#10;有形固定資産減価償却率">
          <a:extLst>
            <a:ext uri="{FF2B5EF4-FFF2-40B4-BE49-F238E27FC236}">
              <a16:creationId xmlns:a16="http://schemas.microsoft.com/office/drawing/2014/main" id="{96C1B3DB-1AEB-470D-9A48-7CEF4B0E2A63}"/>
            </a:ext>
          </a:extLst>
        </xdr:cNvPr>
        <xdr:cNvSpPr txBox="1"/>
      </xdr:nvSpPr>
      <xdr:spPr>
        <a:xfrm>
          <a:off x="83630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77941B0-897D-4BE6-8103-DC79F8C19C3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D5337D64-120D-4388-AD85-D3F9C461236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5C02896-B91D-4C21-933F-FB316A24491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5B17893-36F3-40C3-AE38-4D55A598934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B1890B0A-AA69-4A10-B423-1FD063230F9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6B4AD80-4FED-4CBB-92B3-97D2547D1CC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1540D3C4-A659-48F7-9DD5-E03FF4B3B9E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EF5EDE0E-A03E-409B-B28B-642D61E88DD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2ADD20D0-87F4-4C75-B50B-D4550F50BCC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F78D7845-C3EA-43A3-B7ED-EA43E4BE31F3}"/>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5FF9A4CF-F2CD-49AD-90CC-FEC33B3C6EDC}"/>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BE483BF0-A1AB-4D3D-BAA8-71CDE9F5C755}"/>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403602D2-3787-4EFF-89DC-511F611CA5FD}"/>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22C40F1E-0180-4192-8826-17A293E590B7}"/>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C4137F26-B2A4-4373-ACDC-78F53F62F7D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1F7F0968-C5C2-4130-B359-3167A6D21981}"/>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FA04F074-8DDD-4767-AD3C-78DB899434BB}"/>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83143F94-21E3-4BD3-846B-8161E2D883DE}"/>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7B5606ED-B63A-44C2-9DAF-0FC02F60B92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EE85F6FF-1B73-4F5C-BE65-91387D896E2E}"/>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DAB02E4-99F6-4E7B-9D13-C192E297542C}"/>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7A5220FD-657B-4A90-972C-62FE39BB1B67}"/>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15008615-6768-4758-A646-BD81CB679E5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F39DC987-79FB-46DF-BAB1-002C2435A611}"/>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C7DDD7E7-B8FF-4A5A-9FD3-8292EA26513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B62F2D6B-EFC5-4956-BDF3-EE6D9A5AFC3A}"/>
            </a:ext>
          </a:extLst>
        </xdr:cNvPr>
        <xdr:cNvCxnSpPr/>
      </xdr:nvCxnSpPr>
      <xdr:spPr>
        <a:xfrm flipV="1">
          <a:off x="9219565" y="9337766"/>
          <a:ext cx="0" cy="145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ACA5865D-4F77-4C4C-AA22-8369ACD0C411}"/>
            </a:ext>
          </a:extLst>
        </xdr:cNvPr>
        <xdr:cNvSpPr txBox="1"/>
      </xdr:nvSpPr>
      <xdr:spPr>
        <a:xfrm>
          <a:off x="9258300" y="1080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84AA7C99-7C6E-4B9B-91E1-7901B12B31B6}"/>
            </a:ext>
          </a:extLst>
        </xdr:cNvPr>
        <xdr:cNvCxnSpPr/>
      </xdr:nvCxnSpPr>
      <xdr:spPr>
        <a:xfrm>
          <a:off x="9154160" y="10797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4F57EABF-9A60-4546-AAE3-25161728E215}"/>
            </a:ext>
          </a:extLst>
        </xdr:cNvPr>
        <xdr:cNvSpPr txBox="1"/>
      </xdr:nvSpPr>
      <xdr:spPr>
        <a:xfrm>
          <a:off x="9258300" y="911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FACED334-A573-4EDF-9EFC-DF7A2ABF66D8}"/>
            </a:ext>
          </a:extLst>
        </xdr:cNvPr>
        <xdr:cNvCxnSpPr/>
      </xdr:nvCxnSpPr>
      <xdr:spPr>
        <a:xfrm>
          <a:off x="915416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126B9319-8F55-4D0F-9D50-492F3E5BEC47}"/>
            </a:ext>
          </a:extLst>
        </xdr:cNvPr>
        <xdr:cNvSpPr txBox="1"/>
      </xdr:nvSpPr>
      <xdr:spPr>
        <a:xfrm>
          <a:off x="9258300" y="1033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881AC527-D24A-4F02-B284-E528ACED8D61}"/>
            </a:ext>
          </a:extLst>
        </xdr:cNvPr>
        <xdr:cNvSpPr/>
      </xdr:nvSpPr>
      <xdr:spPr>
        <a:xfrm>
          <a:off x="9192260" y="10483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8FC9E30E-3616-4B0F-A799-46B1A7A2ED4A}"/>
            </a:ext>
          </a:extLst>
        </xdr:cNvPr>
        <xdr:cNvSpPr/>
      </xdr:nvSpPr>
      <xdr:spPr>
        <a:xfrm>
          <a:off x="8445500" y="104689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A2E36FE6-1A2B-48AE-BDB1-64626371B060}"/>
            </a:ext>
          </a:extLst>
        </xdr:cNvPr>
        <xdr:cNvSpPr/>
      </xdr:nvSpPr>
      <xdr:spPr>
        <a:xfrm>
          <a:off x="7670800" y="10487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CD0DC06-FDD5-44C3-BC40-3962E2F43F1D}"/>
            </a:ext>
          </a:extLst>
        </xdr:cNvPr>
        <xdr:cNvSpPr/>
      </xdr:nvSpPr>
      <xdr:spPr>
        <a:xfrm>
          <a:off x="6873240" y="1047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21606215-3ECF-47E4-868E-58E3327E82F1}"/>
            </a:ext>
          </a:extLst>
        </xdr:cNvPr>
        <xdr:cNvSpPr/>
      </xdr:nvSpPr>
      <xdr:spPr>
        <a:xfrm>
          <a:off x="6098540" y="1047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6CD91F9-99F4-42B9-A04C-340DB3CBF7F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D4A6D04-017A-4B2E-B3C5-1B8570B67B4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A9C830FF-022B-4D50-843F-22AB0A5A5716}"/>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27234C0-9A8C-4259-A6FD-896147BB285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55AF1B92-36D9-491A-8A29-8BCAF66B07B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42600</xdr:rowOff>
    </xdr:from>
    <xdr:to>
      <xdr:col>55</xdr:col>
      <xdr:colOff>50800</xdr:colOff>
      <xdr:row>63</xdr:row>
      <xdr:rowOff>144200</xdr:rowOff>
    </xdr:to>
    <xdr:sp macro="" textlink="">
      <xdr:nvSpPr>
        <xdr:cNvPr id="148" name="楕円 147">
          <a:extLst>
            <a:ext uri="{FF2B5EF4-FFF2-40B4-BE49-F238E27FC236}">
              <a16:creationId xmlns:a16="http://schemas.microsoft.com/office/drawing/2014/main" id="{49563A05-D329-4266-9537-871CA80F98D0}"/>
            </a:ext>
          </a:extLst>
        </xdr:cNvPr>
        <xdr:cNvSpPr/>
      </xdr:nvSpPr>
      <xdr:spPr>
        <a:xfrm>
          <a:off x="9192260" y="10603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21027</xdr:rowOff>
    </xdr:from>
    <xdr:ext cx="469744" cy="259045"/>
    <xdr:sp macro="" textlink="">
      <xdr:nvSpPr>
        <xdr:cNvPr id="149" name="【体育館・プール】&#10;一人当たり面積該当値テキスト">
          <a:extLst>
            <a:ext uri="{FF2B5EF4-FFF2-40B4-BE49-F238E27FC236}">
              <a16:creationId xmlns:a16="http://schemas.microsoft.com/office/drawing/2014/main" id="{7775E373-07D3-480F-8CA1-47502F858BC4}"/>
            </a:ext>
          </a:extLst>
        </xdr:cNvPr>
        <xdr:cNvSpPr txBox="1"/>
      </xdr:nvSpPr>
      <xdr:spPr>
        <a:xfrm>
          <a:off x="9258300" y="1058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49131</xdr:rowOff>
    </xdr:from>
    <xdr:to>
      <xdr:col>50</xdr:col>
      <xdr:colOff>165100</xdr:colOff>
      <xdr:row>63</xdr:row>
      <xdr:rowOff>150731</xdr:rowOff>
    </xdr:to>
    <xdr:sp macro="" textlink="">
      <xdr:nvSpPr>
        <xdr:cNvPr id="150" name="楕円 149">
          <a:extLst>
            <a:ext uri="{FF2B5EF4-FFF2-40B4-BE49-F238E27FC236}">
              <a16:creationId xmlns:a16="http://schemas.microsoft.com/office/drawing/2014/main" id="{C83BA1F7-2DF3-4D5C-BC55-90C9EB2D33C9}"/>
            </a:ext>
          </a:extLst>
        </xdr:cNvPr>
        <xdr:cNvSpPr/>
      </xdr:nvSpPr>
      <xdr:spPr>
        <a:xfrm>
          <a:off x="8445500" y="10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93400</xdr:rowOff>
    </xdr:from>
    <xdr:to>
      <xdr:col>55</xdr:col>
      <xdr:colOff>0</xdr:colOff>
      <xdr:row>63</xdr:row>
      <xdr:rowOff>99931</xdr:rowOff>
    </xdr:to>
    <xdr:cxnSp macro="">
      <xdr:nvCxnSpPr>
        <xdr:cNvPr id="151" name="直線コネクタ 150">
          <a:extLst>
            <a:ext uri="{FF2B5EF4-FFF2-40B4-BE49-F238E27FC236}">
              <a16:creationId xmlns:a16="http://schemas.microsoft.com/office/drawing/2014/main" id="{B0754FB9-6DF2-4901-A373-A2DCB4E41CD5}"/>
            </a:ext>
          </a:extLst>
        </xdr:cNvPr>
        <xdr:cNvCxnSpPr/>
      </xdr:nvCxnSpPr>
      <xdr:spPr>
        <a:xfrm flipV="1">
          <a:off x="8496300" y="10654720"/>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53703</xdr:rowOff>
    </xdr:from>
    <xdr:to>
      <xdr:col>46</xdr:col>
      <xdr:colOff>38100</xdr:colOff>
      <xdr:row>63</xdr:row>
      <xdr:rowOff>155303</xdr:rowOff>
    </xdr:to>
    <xdr:sp macro="" textlink="">
      <xdr:nvSpPr>
        <xdr:cNvPr id="152" name="楕円 151">
          <a:extLst>
            <a:ext uri="{FF2B5EF4-FFF2-40B4-BE49-F238E27FC236}">
              <a16:creationId xmlns:a16="http://schemas.microsoft.com/office/drawing/2014/main" id="{0A6B1AD2-7E56-41C4-8D11-1EC3609BF95D}"/>
            </a:ext>
          </a:extLst>
        </xdr:cNvPr>
        <xdr:cNvSpPr/>
      </xdr:nvSpPr>
      <xdr:spPr>
        <a:xfrm>
          <a:off x="7670800" y="10615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99931</xdr:rowOff>
    </xdr:from>
    <xdr:to>
      <xdr:col>50</xdr:col>
      <xdr:colOff>114300</xdr:colOff>
      <xdr:row>63</xdr:row>
      <xdr:rowOff>104503</xdr:rowOff>
    </xdr:to>
    <xdr:cxnSp macro="">
      <xdr:nvCxnSpPr>
        <xdr:cNvPr id="153" name="直線コネクタ 152">
          <a:extLst>
            <a:ext uri="{FF2B5EF4-FFF2-40B4-BE49-F238E27FC236}">
              <a16:creationId xmlns:a16="http://schemas.microsoft.com/office/drawing/2014/main" id="{9C9E808C-95E9-4A97-9A0A-EAB78E5D39D1}"/>
            </a:ext>
          </a:extLst>
        </xdr:cNvPr>
        <xdr:cNvCxnSpPr/>
      </xdr:nvCxnSpPr>
      <xdr:spPr>
        <a:xfrm flipV="1">
          <a:off x="7713980" y="10661251"/>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58275</xdr:rowOff>
    </xdr:from>
    <xdr:to>
      <xdr:col>41</xdr:col>
      <xdr:colOff>101600</xdr:colOff>
      <xdr:row>63</xdr:row>
      <xdr:rowOff>159875</xdr:rowOff>
    </xdr:to>
    <xdr:sp macro="" textlink="">
      <xdr:nvSpPr>
        <xdr:cNvPr id="154" name="楕円 153">
          <a:extLst>
            <a:ext uri="{FF2B5EF4-FFF2-40B4-BE49-F238E27FC236}">
              <a16:creationId xmlns:a16="http://schemas.microsoft.com/office/drawing/2014/main" id="{882CE5F8-74A0-4C5D-AC6A-F84E80EEE7B6}"/>
            </a:ext>
          </a:extLst>
        </xdr:cNvPr>
        <xdr:cNvSpPr/>
      </xdr:nvSpPr>
      <xdr:spPr>
        <a:xfrm>
          <a:off x="6873240" y="106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104503</xdr:rowOff>
    </xdr:from>
    <xdr:to>
      <xdr:col>45</xdr:col>
      <xdr:colOff>177800</xdr:colOff>
      <xdr:row>63</xdr:row>
      <xdr:rowOff>109075</xdr:rowOff>
    </xdr:to>
    <xdr:cxnSp macro="">
      <xdr:nvCxnSpPr>
        <xdr:cNvPr id="155" name="直線コネクタ 154">
          <a:extLst>
            <a:ext uri="{FF2B5EF4-FFF2-40B4-BE49-F238E27FC236}">
              <a16:creationId xmlns:a16="http://schemas.microsoft.com/office/drawing/2014/main" id="{0F7DFE3F-947D-418E-8E17-9DBD8FB582D3}"/>
            </a:ext>
          </a:extLst>
        </xdr:cNvPr>
        <xdr:cNvCxnSpPr/>
      </xdr:nvCxnSpPr>
      <xdr:spPr>
        <a:xfrm flipV="1">
          <a:off x="6924040" y="10665823"/>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62194</xdr:rowOff>
    </xdr:from>
    <xdr:to>
      <xdr:col>36</xdr:col>
      <xdr:colOff>165100</xdr:colOff>
      <xdr:row>63</xdr:row>
      <xdr:rowOff>163794</xdr:rowOff>
    </xdr:to>
    <xdr:sp macro="" textlink="">
      <xdr:nvSpPr>
        <xdr:cNvPr id="156" name="楕円 155">
          <a:extLst>
            <a:ext uri="{FF2B5EF4-FFF2-40B4-BE49-F238E27FC236}">
              <a16:creationId xmlns:a16="http://schemas.microsoft.com/office/drawing/2014/main" id="{F74F7C7E-4A99-4088-A4EE-671044B3A51E}"/>
            </a:ext>
          </a:extLst>
        </xdr:cNvPr>
        <xdr:cNvSpPr/>
      </xdr:nvSpPr>
      <xdr:spPr>
        <a:xfrm>
          <a:off x="6098540" y="106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109075</xdr:rowOff>
    </xdr:from>
    <xdr:to>
      <xdr:col>41</xdr:col>
      <xdr:colOff>50800</xdr:colOff>
      <xdr:row>63</xdr:row>
      <xdr:rowOff>112994</xdr:rowOff>
    </xdr:to>
    <xdr:cxnSp macro="">
      <xdr:nvCxnSpPr>
        <xdr:cNvPr id="157" name="直線コネクタ 156">
          <a:extLst>
            <a:ext uri="{FF2B5EF4-FFF2-40B4-BE49-F238E27FC236}">
              <a16:creationId xmlns:a16="http://schemas.microsoft.com/office/drawing/2014/main" id="{5FB52BB9-D590-436B-9633-8BD909F4F24F}"/>
            </a:ext>
          </a:extLst>
        </xdr:cNvPr>
        <xdr:cNvCxnSpPr/>
      </xdr:nvCxnSpPr>
      <xdr:spPr>
        <a:xfrm flipV="1">
          <a:off x="6149340" y="10670395"/>
          <a:ext cx="7747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70D63F90-6341-43EC-BF80-3D2219B0EF3A}"/>
            </a:ext>
          </a:extLst>
        </xdr:cNvPr>
        <xdr:cNvSpPr txBox="1"/>
      </xdr:nvSpPr>
      <xdr:spPr>
        <a:xfrm>
          <a:off x="8271587" y="1024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0159648C-8B3E-4EC2-B9B7-7A2EFC826CAB}"/>
            </a:ext>
          </a:extLst>
        </xdr:cNvPr>
        <xdr:cNvSpPr txBox="1"/>
      </xdr:nvSpPr>
      <xdr:spPr>
        <a:xfrm>
          <a:off x="7509587" y="1026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1EB86F57-5A53-4B8B-B488-BB942711B5B6}"/>
            </a:ext>
          </a:extLst>
        </xdr:cNvPr>
        <xdr:cNvSpPr txBox="1"/>
      </xdr:nvSpPr>
      <xdr:spPr>
        <a:xfrm>
          <a:off x="6712027" y="102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7A6F7841-54D7-46BE-8963-A23D2F7A080B}"/>
            </a:ext>
          </a:extLst>
        </xdr:cNvPr>
        <xdr:cNvSpPr txBox="1"/>
      </xdr:nvSpPr>
      <xdr:spPr>
        <a:xfrm>
          <a:off x="5937327" y="102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141858</xdr:rowOff>
    </xdr:from>
    <xdr:ext cx="469744" cy="259045"/>
    <xdr:sp macro="" textlink="">
      <xdr:nvSpPr>
        <xdr:cNvPr id="162" name="n_1mainValue【体育館・プール】&#10;一人当たり面積">
          <a:extLst>
            <a:ext uri="{FF2B5EF4-FFF2-40B4-BE49-F238E27FC236}">
              <a16:creationId xmlns:a16="http://schemas.microsoft.com/office/drawing/2014/main" id="{B1ACA1D1-F98A-4ECA-9F75-9D0814CC6B03}"/>
            </a:ext>
          </a:extLst>
        </xdr:cNvPr>
        <xdr:cNvSpPr txBox="1"/>
      </xdr:nvSpPr>
      <xdr:spPr>
        <a:xfrm>
          <a:off x="8271587" y="107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146430</xdr:rowOff>
    </xdr:from>
    <xdr:ext cx="469744" cy="259045"/>
    <xdr:sp macro="" textlink="">
      <xdr:nvSpPr>
        <xdr:cNvPr id="163" name="n_2mainValue【体育館・プール】&#10;一人当たり面積">
          <a:extLst>
            <a:ext uri="{FF2B5EF4-FFF2-40B4-BE49-F238E27FC236}">
              <a16:creationId xmlns:a16="http://schemas.microsoft.com/office/drawing/2014/main" id="{3C001015-066F-474D-98EF-E58665A79598}"/>
            </a:ext>
          </a:extLst>
        </xdr:cNvPr>
        <xdr:cNvSpPr txBox="1"/>
      </xdr:nvSpPr>
      <xdr:spPr>
        <a:xfrm>
          <a:off x="7509587" y="10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151002</xdr:rowOff>
    </xdr:from>
    <xdr:ext cx="469744" cy="259045"/>
    <xdr:sp macro="" textlink="">
      <xdr:nvSpPr>
        <xdr:cNvPr id="164" name="n_3mainValue【体育館・プール】&#10;一人当たり面積">
          <a:extLst>
            <a:ext uri="{FF2B5EF4-FFF2-40B4-BE49-F238E27FC236}">
              <a16:creationId xmlns:a16="http://schemas.microsoft.com/office/drawing/2014/main" id="{90EFD73A-F91F-4ABD-8CBF-20291383CD86}"/>
            </a:ext>
          </a:extLst>
        </xdr:cNvPr>
        <xdr:cNvSpPr txBox="1"/>
      </xdr:nvSpPr>
      <xdr:spPr>
        <a:xfrm>
          <a:off x="6712027"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154921</xdr:rowOff>
    </xdr:from>
    <xdr:ext cx="469744" cy="259045"/>
    <xdr:sp macro="" textlink="">
      <xdr:nvSpPr>
        <xdr:cNvPr id="165" name="n_4mainValue【体育館・プール】&#10;一人当たり面積">
          <a:extLst>
            <a:ext uri="{FF2B5EF4-FFF2-40B4-BE49-F238E27FC236}">
              <a16:creationId xmlns:a16="http://schemas.microsoft.com/office/drawing/2014/main" id="{F3B697AB-24F5-4E56-AA4A-43F5905B38A2}"/>
            </a:ext>
          </a:extLst>
        </xdr:cNvPr>
        <xdr:cNvSpPr txBox="1"/>
      </xdr:nvSpPr>
      <xdr:spPr>
        <a:xfrm>
          <a:off x="5937327" y="1071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3566BFA2-9BD5-468D-89B5-AB09D586E6E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39E0E341-37AB-4049-B53F-E1162C90986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CC3D7AF-4C72-4D19-9D51-174144D2DAE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AF145CD5-4A1F-487F-A848-74590BDBB54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83E49B44-7BA6-4257-AD28-ADAD73BB0F5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8003584D-627E-4CEE-9DA3-B0121EB6615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2D6A9785-0B6C-479B-97D3-4CEDAB897CE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20C16F68-4D68-41AF-A759-A2746412C14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127C7563-B4A3-49F8-A99C-CC6E94A9950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FA430F11-F393-4073-B346-C3411302229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7BE9054D-62CF-4A04-B785-D789EF3FD27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FF11EF54-3766-4B3C-9AB9-01B9FB98B45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F899FA18-59C7-4BEF-9C96-AB6CF0D7B89D}"/>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983518B8-54D8-4D99-B0E3-761B20894FCB}"/>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BEF440FD-4FA8-4623-9F51-323BFB001CEF}"/>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B12B6458-C61B-4EE5-9E76-DBC4AD913905}"/>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DBB5D35F-B3C9-4279-A83B-ABAAAD4BE6DE}"/>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01A4F523-EE20-4C39-89AC-0285794438B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7F1BD514-6A5F-49D1-A474-298BCE143DC9}"/>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34A2DA74-4A30-4EC0-9755-368788F17D9D}"/>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E4610B1E-C185-494A-AB92-FB7F4B814A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0E7D0DE2-241C-4D3E-B607-580002264C9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2E878FC7-30E0-4936-A46B-C24D4822845F}"/>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3742C4C2-3425-49C2-8F60-DEF110CB71A8}"/>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EF768282-0E69-4EB8-AA71-A4F93218CD4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829D39C9-7255-4F98-9A32-7E1B2327B588}"/>
            </a:ext>
          </a:extLst>
        </xdr:cNvPr>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2D143A9E-AAE1-4100-9304-AB4CE46D933E}"/>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01BE2A3E-5EA6-4B36-9D1E-D1E34B04C74A}"/>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B23B6DB9-3900-4EEC-B41B-B9CBDB4609D8}"/>
            </a:ext>
          </a:extLst>
        </xdr:cNvPr>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E43CD049-7A9B-4043-9369-F3F8075A7D1C}"/>
            </a:ext>
          </a:extLst>
        </xdr:cNvPr>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ADB0A760-0000-491D-BC6E-CD55C89215E9}"/>
            </a:ext>
          </a:extLst>
        </xdr:cNvPr>
        <xdr:cNvSpPr txBox="1"/>
      </xdr:nvSpPr>
      <xdr:spPr>
        <a:xfrm>
          <a:off x="4124960" y="13798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30ED5E9B-DD9D-43DE-A390-416361AB6A42}"/>
            </a:ext>
          </a:extLst>
        </xdr:cNvPr>
        <xdr:cNvSpPr/>
      </xdr:nvSpPr>
      <xdr:spPr>
        <a:xfrm>
          <a:off x="4036060" y="13820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2C7262CC-5790-4391-961E-B56FE9F2D0DD}"/>
            </a:ext>
          </a:extLst>
        </xdr:cNvPr>
        <xdr:cNvSpPr/>
      </xdr:nvSpPr>
      <xdr:spPr>
        <a:xfrm>
          <a:off x="3312160" y="137811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013C2C03-1CF7-4EC0-B785-A50B827E3ACA}"/>
            </a:ext>
          </a:extLst>
        </xdr:cNvPr>
        <xdr:cNvSpPr/>
      </xdr:nvSpPr>
      <xdr:spPr>
        <a:xfrm>
          <a:off x="2514600" y="1376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8E148CED-BA6B-4B43-A07E-AA48113E5C75}"/>
            </a:ext>
          </a:extLst>
        </xdr:cNvPr>
        <xdr:cNvSpPr/>
      </xdr:nvSpPr>
      <xdr:spPr>
        <a:xfrm>
          <a:off x="1739900" y="13727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6C688383-C9C4-430C-9EDB-A05B484305B4}"/>
            </a:ext>
          </a:extLst>
        </xdr:cNvPr>
        <xdr:cNvSpPr/>
      </xdr:nvSpPr>
      <xdr:spPr>
        <a:xfrm>
          <a:off x="965200" y="13682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CF5262C-DCD0-4140-BAED-8DD0B921BFF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3E56CF4-09E7-4C88-AAEB-A0393983D612}"/>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71513C1D-2A3B-45A9-912C-BABB2B34B2C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943CBB84-7377-440A-A3A9-7CB5C9BA2B2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F1B51FE3-CB22-4F4D-8D1F-E29BFEE5D62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07" name="楕円 206">
          <a:extLst>
            <a:ext uri="{FF2B5EF4-FFF2-40B4-BE49-F238E27FC236}">
              <a16:creationId xmlns:a16="http://schemas.microsoft.com/office/drawing/2014/main" id="{7CBF2F51-472D-43BA-8BDC-A04293FB04B7}"/>
            </a:ext>
          </a:extLst>
        </xdr:cNvPr>
        <xdr:cNvSpPr/>
      </xdr:nvSpPr>
      <xdr:spPr>
        <a:xfrm>
          <a:off x="4036060" y="137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52632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59A7624D-79DC-49B4-B51F-2D8B560DD2A1}"/>
            </a:ext>
          </a:extLst>
        </xdr:cNvPr>
        <xdr:cNvSpPr txBox="1"/>
      </xdr:nvSpPr>
      <xdr:spPr>
        <a:xfrm>
          <a:off x="4124960" y="1363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209" name="楕円 208">
          <a:extLst>
            <a:ext uri="{FF2B5EF4-FFF2-40B4-BE49-F238E27FC236}">
              <a16:creationId xmlns:a16="http://schemas.microsoft.com/office/drawing/2014/main" id="{DD410218-3674-4788-9BB8-4EC136BA5A20}"/>
            </a:ext>
          </a:extLst>
        </xdr:cNvPr>
        <xdr:cNvSpPr/>
      </xdr:nvSpPr>
      <xdr:spPr>
        <a:xfrm>
          <a:off x="3312160" y="13744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44631</xdr:rowOff>
    </xdr:from>
    <xdr:to>
      <xdr:col>24</xdr:col>
      <xdr:colOff>63500</xdr:colOff>
      <xdr:row>82</xdr:row>
      <xdr:rowOff>80555</xdr:rowOff>
    </xdr:to>
    <xdr:cxnSp macro="">
      <xdr:nvCxnSpPr>
        <xdr:cNvPr id="210" name="直線コネクタ 209">
          <a:extLst>
            <a:ext uri="{FF2B5EF4-FFF2-40B4-BE49-F238E27FC236}">
              <a16:creationId xmlns:a16="http://schemas.microsoft.com/office/drawing/2014/main" id="{821D03B9-D9E2-4384-BB0A-D196324DF1F3}"/>
            </a:ext>
          </a:extLst>
        </xdr:cNvPr>
        <xdr:cNvCxnSpPr/>
      </xdr:nvCxnSpPr>
      <xdr:spPr>
        <a:xfrm>
          <a:off x="3355340" y="13791111"/>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127726</xdr:rowOff>
    </xdr:from>
    <xdr:to>
      <xdr:col>15</xdr:col>
      <xdr:colOff>101600</xdr:colOff>
      <xdr:row>82</xdr:row>
      <xdr:rowOff>57876</xdr:rowOff>
    </xdr:to>
    <xdr:sp macro="" textlink="">
      <xdr:nvSpPr>
        <xdr:cNvPr id="211" name="楕円 210">
          <a:extLst>
            <a:ext uri="{FF2B5EF4-FFF2-40B4-BE49-F238E27FC236}">
              <a16:creationId xmlns:a16="http://schemas.microsoft.com/office/drawing/2014/main" id="{564FB8B6-F080-47B0-BCE7-CCFB0C630BFD}"/>
            </a:ext>
          </a:extLst>
        </xdr:cNvPr>
        <xdr:cNvSpPr/>
      </xdr:nvSpPr>
      <xdr:spPr>
        <a:xfrm>
          <a:off x="2514600" y="13706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7076</xdr:rowOff>
    </xdr:from>
    <xdr:to>
      <xdr:col>19</xdr:col>
      <xdr:colOff>177800</xdr:colOff>
      <xdr:row>82</xdr:row>
      <xdr:rowOff>44631</xdr:rowOff>
    </xdr:to>
    <xdr:cxnSp macro="">
      <xdr:nvCxnSpPr>
        <xdr:cNvPr id="212" name="直線コネクタ 211">
          <a:extLst>
            <a:ext uri="{FF2B5EF4-FFF2-40B4-BE49-F238E27FC236}">
              <a16:creationId xmlns:a16="http://schemas.microsoft.com/office/drawing/2014/main" id="{6D53E294-5DED-423D-B958-BED8BE85CEDB}"/>
            </a:ext>
          </a:extLst>
        </xdr:cNvPr>
        <xdr:cNvCxnSpPr/>
      </xdr:nvCxnSpPr>
      <xdr:spPr>
        <a:xfrm>
          <a:off x="2565400" y="13753556"/>
          <a:ext cx="78994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111398</xdr:rowOff>
    </xdr:from>
    <xdr:to>
      <xdr:col>10</xdr:col>
      <xdr:colOff>165100</xdr:colOff>
      <xdr:row>82</xdr:row>
      <xdr:rowOff>41548</xdr:rowOff>
    </xdr:to>
    <xdr:sp macro="" textlink="">
      <xdr:nvSpPr>
        <xdr:cNvPr id="213" name="楕円 212">
          <a:extLst>
            <a:ext uri="{FF2B5EF4-FFF2-40B4-BE49-F238E27FC236}">
              <a16:creationId xmlns:a16="http://schemas.microsoft.com/office/drawing/2014/main" id="{26734225-7DC9-49CF-BF9E-DDCF7E7DB6BE}"/>
            </a:ext>
          </a:extLst>
        </xdr:cNvPr>
        <xdr:cNvSpPr/>
      </xdr:nvSpPr>
      <xdr:spPr>
        <a:xfrm>
          <a:off x="1739900" y="13690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162198</xdr:rowOff>
    </xdr:from>
    <xdr:to>
      <xdr:col>15</xdr:col>
      <xdr:colOff>50800</xdr:colOff>
      <xdr:row>82</xdr:row>
      <xdr:rowOff>7076</xdr:rowOff>
    </xdr:to>
    <xdr:cxnSp macro="">
      <xdr:nvCxnSpPr>
        <xdr:cNvPr id="214" name="直線コネクタ 213">
          <a:extLst>
            <a:ext uri="{FF2B5EF4-FFF2-40B4-BE49-F238E27FC236}">
              <a16:creationId xmlns:a16="http://schemas.microsoft.com/office/drawing/2014/main" id="{8E419EA3-0A4F-4F50-9071-619C861E01D3}"/>
            </a:ext>
          </a:extLst>
        </xdr:cNvPr>
        <xdr:cNvCxnSpPr/>
      </xdr:nvCxnSpPr>
      <xdr:spPr>
        <a:xfrm>
          <a:off x="1790700" y="13741038"/>
          <a:ext cx="7747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75474</xdr:rowOff>
    </xdr:from>
    <xdr:to>
      <xdr:col>6</xdr:col>
      <xdr:colOff>38100</xdr:colOff>
      <xdr:row>82</xdr:row>
      <xdr:rowOff>5624</xdr:rowOff>
    </xdr:to>
    <xdr:sp macro="" textlink="">
      <xdr:nvSpPr>
        <xdr:cNvPr id="215" name="楕円 214">
          <a:extLst>
            <a:ext uri="{FF2B5EF4-FFF2-40B4-BE49-F238E27FC236}">
              <a16:creationId xmlns:a16="http://schemas.microsoft.com/office/drawing/2014/main" id="{44C5A56E-E1FB-48A5-AAA3-5E6A00B312B8}"/>
            </a:ext>
          </a:extLst>
        </xdr:cNvPr>
        <xdr:cNvSpPr/>
      </xdr:nvSpPr>
      <xdr:spPr>
        <a:xfrm>
          <a:off x="965200" y="13654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126274</xdr:rowOff>
    </xdr:from>
    <xdr:to>
      <xdr:col>10</xdr:col>
      <xdr:colOff>114300</xdr:colOff>
      <xdr:row>81</xdr:row>
      <xdr:rowOff>162198</xdr:rowOff>
    </xdr:to>
    <xdr:cxnSp macro="">
      <xdr:nvCxnSpPr>
        <xdr:cNvPr id="216" name="直線コネクタ 215">
          <a:extLst>
            <a:ext uri="{FF2B5EF4-FFF2-40B4-BE49-F238E27FC236}">
              <a16:creationId xmlns:a16="http://schemas.microsoft.com/office/drawing/2014/main" id="{4AB08EEA-A878-40E8-B1C0-7AA7A9CD0347}"/>
            </a:ext>
          </a:extLst>
        </xdr:cNvPr>
        <xdr:cNvCxnSpPr/>
      </xdr:nvCxnSpPr>
      <xdr:spPr>
        <a:xfrm>
          <a:off x="1008380" y="13705114"/>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id="{41FEC95E-6660-40C4-9F73-1E31E0E03178}"/>
            </a:ext>
          </a:extLst>
        </xdr:cNvPr>
        <xdr:cNvSpPr txBox="1"/>
      </xdr:nvSpPr>
      <xdr:spPr>
        <a:xfrm>
          <a:off x="3170564" y="1387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id="{6EF7A85D-D01B-4CE3-B2A2-B857B40D5666}"/>
            </a:ext>
          </a:extLst>
        </xdr:cNvPr>
        <xdr:cNvSpPr txBox="1"/>
      </xdr:nvSpPr>
      <xdr:spPr>
        <a:xfrm>
          <a:off x="2385704" y="1386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9" name="n_3aveValue【福祉施設】&#10;有形固定資産減価償却率">
          <a:extLst>
            <a:ext uri="{FF2B5EF4-FFF2-40B4-BE49-F238E27FC236}">
              <a16:creationId xmlns:a16="http://schemas.microsoft.com/office/drawing/2014/main" id="{D6A3D1FE-B754-41D7-B169-C4FF068C3C16}"/>
            </a:ext>
          </a:extLst>
        </xdr:cNvPr>
        <xdr:cNvSpPr txBox="1"/>
      </xdr:nvSpPr>
      <xdr:spPr>
        <a:xfrm>
          <a:off x="1611004" y="1381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20" name="n_4aveValue【福祉施設】&#10;有形固定資産減価償却率">
          <a:extLst>
            <a:ext uri="{FF2B5EF4-FFF2-40B4-BE49-F238E27FC236}">
              <a16:creationId xmlns:a16="http://schemas.microsoft.com/office/drawing/2014/main" id="{3B037B96-71AE-4805-B07E-1C9F9FC2EE87}"/>
            </a:ext>
          </a:extLst>
        </xdr:cNvPr>
        <xdr:cNvSpPr txBox="1"/>
      </xdr:nvSpPr>
      <xdr:spPr>
        <a:xfrm>
          <a:off x="836304" y="1377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111958</xdr:rowOff>
    </xdr:from>
    <xdr:ext cx="405111" cy="259045"/>
    <xdr:sp macro="" textlink="">
      <xdr:nvSpPr>
        <xdr:cNvPr id="221" name="n_1mainValue【福祉施設】&#10;有形固定資産減価償却率">
          <a:extLst>
            <a:ext uri="{FF2B5EF4-FFF2-40B4-BE49-F238E27FC236}">
              <a16:creationId xmlns:a16="http://schemas.microsoft.com/office/drawing/2014/main" id="{20606B1B-9B5A-455D-83BD-F1FD604F3C1C}"/>
            </a:ext>
          </a:extLst>
        </xdr:cNvPr>
        <xdr:cNvSpPr txBox="1"/>
      </xdr:nvSpPr>
      <xdr:spPr>
        <a:xfrm>
          <a:off x="3170564" y="1352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74403</xdr:rowOff>
    </xdr:from>
    <xdr:ext cx="405111" cy="259045"/>
    <xdr:sp macro="" textlink="">
      <xdr:nvSpPr>
        <xdr:cNvPr id="222" name="n_2mainValue【福祉施設】&#10;有形固定資産減価償却率">
          <a:extLst>
            <a:ext uri="{FF2B5EF4-FFF2-40B4-BE49-F238E27FC236}">
              <a16:creationId xmlns:a16="http://schemas.microsoft.com/office/drawing/2014/main" id="{EEB620FE-D044-426B-BEC6-F5A49A64624A}"/>
            </a:ext>
          </a:extLst>
        </xdr:cNvPr>
        <xdr:cNvSpPr txBox="1"/>
      </xdr:nvSpPr>
      <xdr:spPr>
        <a:xfrm>
          <a:off x="2385704" y="1348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58075</xdr:rowOff>
    </xdr:from>
    <xdr:ext cx="405111" cy="259045"/>
    <xdr:sp macro="" textlink="">
      <xdr:nvSpPr>
        <xdr:cNvPr id="223" name="n_3mainValue【福祉施設】&#10;有形固定資産減価償却率">
          <a:extLst>
            <a:ext uri="{FF2B5EF4-FFF2-40B4-BE49-F238E27FC236}">
              <a16:creationId xmlns:a16="http://schemas.microsoft.com/office/drawing/2014/main" id="{0F69FD54-BE3C-407C-9CF7-04A2BEBBEB89}"/>
            </a:ext>
          </a:extLst>
        </xdr:cNvPr>
        <xdr:cNvSpPr txBox="1"/>
      </xdr:nvSpPr>
      <xdr:spPr>
        <a:xfrm>
          <a:off x="1611004" y="13469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22151</xdr:rowOff>
    </xdr:from>
    <xdr:ext cx="405111" cy="259045"/>
    <xdr:sp macro="" textlink="">
      <xdr:nvSpPr>
        <xdr:cNvPr id="224" name="n_4mainValue【福祉施設】&#10;有形固定資産減価償却率">
          <a:extLst>
            <a:ext uri="{FF2B5EF4-FFF2-40B4-BE49-F238E27FC236}">
              <a16:creationId xmlns:a16="http://schemas.microsoft.com/office/drawing/2014/main" id="{76ED1725-2E65-46B8-A8F5-12630AC968FC}"/>
            </a:ext>
          </a:extLst>
        </xdr:cNvPr>
        <xdr:cNvSpPr txBox="1"/>
      </xdr:nvSpPr>
      <xdr:spPr>
        <a:xfrm>
          <a:off x="836304" y="1343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3D259E22-F09A-4DDD-9446-09ADDB5DA12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4CA2EBF-DA93-4755-8E35-97ED3F955FA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3BE750B0-CDC2-423E-9F6D-1868E377A29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5150B4D4-4508-4D98-B1F4-9A0880B6F04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7060A793-29A4-4CC0-8AAE-E570D5C9D6D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A20FE7B4-0134-4BE7-A702-8FE2A542FA2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97301E3F-C81E-4D39-9844-107F9725DB6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7160BCA5-8B49-47CB-9905-712D2F730CE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366D18BE-FAB9-4360-8A54-A1F82A3CABE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9376B0F2-CE6D-4362-8864-E809D268558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EEF0D5D9-03A9-48F9-8A7B-A95F26C9979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DB2FF79F-2FBC-4D46-A81E-EADA0E4D3FEC}"/>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FB8F3F6C-79FE-48AF-AD70-AD33F879607E}"/>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8314C570-BB9F-4D73-B0EE-2DAE37DD7742}"/>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EB20E19F-08C8-4EEF-BD5E-B196A2502483}"/>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30BEED8E-1502-4479-9720-977E6B71550F}"/>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68FF821-A9B7-4A32-8342-B1256A09EDA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259ADD58-CB32-4ABF-83D3-1CDC930FB3B9}"/>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CA6970F2-26C2-4586-AE8D-3ED04E54AA67}"/>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D0297F05-1EE1-4482-B7CF-7DB121103419}"/>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934AF675-8D0E-47B6-823D-C7EAEC80B08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CBE45ED2-A4DB-4EC3-9F3A-4671859C7DC2}"/>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55DCD5FA-76FA-4392-BCC5-5B4E0A49C60F}"/>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98EB4A1A-EBFD-409C-94DA-F6FB7844E109}"/>
            </a:ext>
          </a:extLst>
        </xdr:cNvPr>
        <xdr:cNvCxnSpPr/>
      </xdr:nvCxnSpPr>
      <xdr:spPr>
        <a:xfrm flipV="1">
          <a:off x="9219565" y="12945617"/>
          <a:ext cx="0" cy="1573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58739FEC-D212-4EBD-8502-2D9F59023ECF}"/>
            </a:ext>
          </a:extLst>
        </xdr:cNvPr>
        <xdr:cNvSpPr txBox="1"/>
      </xdr:nvSpPr>
      <xdr:spPr>
        <a:xfrm>
          <a:off x="9258300" y="145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799FBEF3-CEB9-4723-B576-5F5DC2012316}"/>
            </a:ext>
          </a:extLst>
        </xdr:cNvPr>
        <xdr:cNvCxnSpPr/>
      </xdr:nvCxnSpPr>
      <xdr:spPr>
        <a:xfrm>
          <a:off x="9154160" y="145195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7BC5CF27-5BCE-4E5A-9032-8A0B5AAFE58C}"/>
            </a:ext>
          </a:extLst>
        </xdr:cNvPr>
        <xdr:cNvSpPr txBox="1"/>
      </xdr:nvSpPr>
      <xdr:spPr>
        <a:xfrm>
          <a:off x="9258300" y="127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52FCD89F-72BE-4351-BA9A-CA943C4BBF54}"/>
            </a:ext>
          </a:extLst>
        </xdr:cNvPr>
        <xdr:cNvCxnSpPr/>
      </xdr:nvCxnSpPr>
      <xdr:spPr>
        <a:xfrm>
          <a:off x="9154160" y="12945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4BC11C7F-D0D4-45B0-8F85-954E0ED32EEE}"/>
            </a:ext>
          </a:extLst>
        </xdr:cNvPr>
        <xdr:cNvSpPr txBox="1"/>
      </xdr:nvSpPr>
      <xdr:spPr>
        <a:xfrm>
          <a:off x="9258300" y="14170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0A6F3BC9-5DC9-490E-A00D-C0F766B0289F}"/>
            </a:ext>
          </a:extLst>
        </xdr:cNvPr>
        <xdr:cNvSpPr/>
      </xdr:nvSpPr>
      <xdr:spPr>
        <a:xfrm>
          <a:off x="9192260" y="14192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0A530EFE-627F-46F7-845D-FBFCE153C6DF}"/>
            </a:ext>
          </a:extLst>
        </xdr:cNvPr>
        <xdr:cNvSpPr/>
      </xdr:nvSpPr>
      <xdr:spPr>
        <a:xfrm>
          <a:off x="8445500" y="14191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2B98CC36-700D-4C11-8C27-47D76564757D}"/>
            </a:ext>
          </a:extLst>
        </xdr:cNvPr>
        <xdr:cNvSpPr/>
      </xdr:nvSpPr>
      <xdr:spPr>
        <a:xfrm>
          <a:off x="7670800" y="14151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23830C67-64D5-4B8F-926D-B5788FAF1535}"/>
            </a:ext>
          </a:extLst>
        </xdr:cNvPr>
        <xdr:cNvSpPr/>
      </xdr:nvSpPr>
      <xdr:spPr>
        <a:xfrm>
          <a:off x="687324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189C2C6B-9699-44D9-998E-4811B121FDAA}"/>
            </a:ext>
          </a:extLst>
        </xdr:cNvPr>
        <xdr:cNvSpPr/>
      </xdr:nvSpPr>
      <xdr:spPr>
        <a:xfrm>
          <a:off x="6098540" y="1415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F5F8187-6B98-465D-BD4B-2F184C619D6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5462628-991A-4538-A6D3-58E109F1585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4A4AE7D-1F13-473E-B96F-1F085EE6808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15C1548-CDF0-44B3-A801-EF90E426260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6771130-3A71-4BF3-BA55-A32729E886E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264" name="楕円 263">
          <a:extLst>
            <a:ext uri="{FF2B5EF4-FFF2-40B4-BE49-F238E27FC236}">
              <a16:creationId xmlns:a16="http://schemas.microsoft.com/office/drawing/2014/main" id="{5CFDA73F-FAF3-4BEB-B8D3-DF9E03D9A7D7}"/>
            </a:ext>
          </a:extLst>
        </xdr:cNvPr>
        <xdr:cNvSpPr/>
      </xdr:nvSpPr>
      <xdr:spPr>
        <a:xfrm>
          <a:off x="9192260" y="141829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124096</xdr:rowOff>
    </xdr:from>
    <xdr:ext cx="469744" cy="259045"/>
    <xdr:sp macro="" textlink="">
      <xdr:nvSpPr>
        <xdr:cNvPr id="265" name="【福祉施設】&#10;一人当たり面積該当値テキスト">
          <a:extLst>
            <a:ext uri="{FF2B5EF4-FFF2-40B4-BE49-F238E27FC236}">
              <a16:creationId xmlns:a16="http://schemas.microsoft.com/office/drawing/2014/main" id="{E70FFE22-5159-49FA-914A-7034B53B60CB}"/>
            </a:ext>
          </a:extLst>
        </xdr:cNvPr>
        <xdr:cNvSpPr txBox="1"/>
      </xdr:nvSpPr>
      <xdr:spPr>
        <a:xfrm>
          <a:off x="9258300" y="1403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266" name="楕円 265">
          <a:extLst>
            <a:ext uri="{FF2B5EF4-FFF2-40B4-BE49-F238E27FC236}">
              <a16:creationId xmlns:a16="http://schemas.microsoft.com/office/drawing/2014/main" id="{2BD43E48-6266-4424-B392-0052CC11146D}"/>
            </a:ext>
          </a:extLst>
        </xdr:cNvPr>
        <xdr:cNvSpPr/>
      </xdr:nvSpPr>
      <xdr:spPr>
        <a:xfrm>
          <a:off x="8445500"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152019</xdr:rowOff>
    </xdr:from>
    <xdr:to>
      <xdr:col>55</xdr:col>
      <xdr:colOff>0</xdr:colOff>
      <xdr:row>84</xdr:row>
      <xdr:rowOff>161544</xdr:rowOff>
    </xdr:to>
    <xdr:cxnSp macro="">
      <xdr:nvCxnSpPr>
        <xdr:cNvPr id="267" name="直線コネクタ 266">
          <a:extLst>
            <a:ext uri="{FF2B5EF4-FFF2-40B4-BE49-F238E27FC236}">
              <a16:creationId xmlns:a16="http://schemas.microsoft.com/office/drawing/2014/main" id="{95A57B5A-41F4-41D3-8E66-F028C4D68573}"/>
            </a:ext>
          </a:extLst>
        </xdr:cNvPr>
        <xdr:cNvCxnSpPr/>
      </xdr:nvCxnSpPr>
      <xdr:spPr>
        <a:xfrm flipV="1">
          <a:off x="8496300" y="14233779"/>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117602</xdr:rowOff>
    </xdr:from>
    <xdr:to>
      <xdr:col>46</xdr:col>
      <xdr:colOff>38100</xdr:colOff>
      <xdr:row>85</xdr:row>
      <xdr:rowOff>47752</xdr:rowOff>
    </xdr:to>
    <xdr:sp macro="" textlink="">
      <xdr:nvSpPr>
        <xdr:cNvPr id="268" name="楕円 267">
          <a:extLst>
            <a:ext uri="{FF2B5EF4-FFF2-40B4-BE49-F238E27FC236}">
              <a16:creationId xmlns:a16="http://schemas.microsoft.com/office/drawing/2014/main" id="{6A6B236F-94D5-4B7E-8020-9AA2A0155414}"/>
            </a:ext>
          </a:extLst>
        </xdr:cNvPr>
        <xdr:cNvSpPr/>
      </xdr:nvSpPr>
      <xdr:spPr>
        <a:xfrm>
          <a:off x="7670800" y="14199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168402</xdr:rowOff>
    </xdr:to>
    <xdr:cxnSp macro="">
      <xdr:nvCxnSpPr>
        <xdr:cNvPr id="269" name="直線コネクタ 268">
          <a:extLst>
            <a:ext uri="{FF2B5EF4-FFF2-40B4-BE49-F238E27FC236}">
              <a16:creationId xmlns:a16="http://schemas.microsoft.com/office/drawing/2014/main" id="{1B76D145-9B5A-4D3A-9DAF-43E44C4B7DF6}"/>
            </a:ext>
          </a:extLst>
        </xdr:cNvPr>
        <xdr:cNvCxnSpPr/>
      </xdr:nvCxnSpPr>
      <xdr:spPr>
        <a:xfrm flipV="1">
          <a:off x="7713980" y="14243304"/>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124079</xdr:rowOff>
    </xdr:from>
    <xdr:to>
      <xdr:col>41</xdr:col>
      <xdr:colOff>101600</xdr:colOff>
      <xdr:row>85</xdr:row>
      <xdr:rowOff>54229</xdr:rowOff>
    </xdr:to>
    <xdr:sp macro="" textlink="">
      <xdr:nvSpPr>
        <xdr:cNvPr id="270" name="楕円 269">
          <a:extLst>
            <a:ext uri="{FF2B5EF4-FFF2-40B4-BE49-F238E27FC236}">
              <a16:creationId xmlns:a16="http://schemas.microsoft.com/office/drawing/2014/main" id="{04648518-4DDD-4DE4-90D6-829362F50EC6}"/>
            </a:ext>
          </a:extLst>
        </xdr:cNvPr>
        <xdr:cNvSpPr/>
      </xdr:nvSpPr>
      <xdr:spPr>
        <a:xfrm>
          <a:off x="6873240" y="14205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168402</xdr:rowOff>
    </xdr:from>
    <xdr:to>
      <xdr:col>45</xdr:col>
      <xdr:colOff>177800</xdr:colOff>
      <xdr:row>85</xdr:row>
      <xdr:rowOff>3429</xdr:rowOff>
    </xdr:to>
    <xdr:cxnSp macro="">
      <xdr:nvCxnSpPr>
        <xdr:cNvPr id="271" name="直線コネクタ 270">
          <a:extLst>
            <a:ext uri="{FF2B5EF4-FFF2-40B4-BE49-F238E27FC236}">
              <a16:creationId xmlns:a16="http://schemas.microsoft.com/office/drawing/2014/main" id="{06ED61AA-7E08-4C64-96E2-CEE69649F3D0}"/>
            </a:ext>
          </a:extLst>
        </xdr:cNvPr>
        <xdr:cNvCxnSpPr/>
      </xdr:nvCxnSpPr>
      <xdr:spPr>
        <a:xfrm flipV="1">
          <a:off x="6924040" y="14250162"/>
          <a:ext cx="78994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130175</xdr:rowOff>
    </xdr:from>
    <xdr:to>
      <xdr:col>36</xdr:col>
      <xdr:colOff>165100</xdr:colOff>
      <xdr:row>85</xdr:row>
      <xdr:rowOff>60325</xdr:rowOff>
    </xdr:to>
    <xdr:sp macro="" textlink="">
      <xdr:nvSpPr>
        <xdr:cNvPr id="272" name="楕円 271">
          <a:extLst>
            <a:ext uri="{FF2B5EF4-FFF2-40B4-BE49-F238E27FC236}">
              <a16:creationId xmlns:a16="http://schemas.microsoft.com/office/drawing/2014/main" id="{3F2F5E85-C33E-45B1-BC5B-DD53BD6240D9}"/>
            </a:ext>
          </a:extLst>
        </xdr:cNvPr>
        <xdr:cNvSpPr/>
      </xdr:nvSpPr>
      <xdr:spPr>
        <a:xfrm>
          <a:off x="6098540" y="1421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3429</xdr:rowOff>
    </xdr:from>
    <xdr:to>
      <xdr:col>41</xdr:col>
      <xdr:colOff>50800</xdr:colOff>
      <xdr:row>85</xdr:row>
      <xdr:rowOff>9525</xdr:rowOff>
    </xdr:to>
    <xdr:cxnSp macro="">
      <xdr:nvCxnSpPr>
        <xdr:cNvPr id="273" name="直線コネクタ 272">
          <a:extLst>
            <a:ext uri="{FF2B5EF4-FFF2-40B4-BE49-F238E27FC236}">
              <a16:creationId xmlns:a16="http://schemas.microsoft.com/office/drawing/2014/main" id="{C56343A9-885B-424A-8A32-595CF44F6340}"/>
            </a:ext>
          </a:extLst>
        </xdr:cNvPr>
        <xdr:cNvCxnSpPr/>
      </xdr:nvCxnSpPr>
      <xdr:spPr>
        <a:xfrm flipV="1">
          <a:off x="6149340" y="14252829"/>
          <a:ext cx="7747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BE40854E-52FB-4571-AC51-9DA3894F0C4E}"/>
            </a:ext>
          </a:extLst>
        </xdr:cNvPr>
        <xdr:cNvSpPr txBox="1"/>
      </xdr:nvSpPr>
      <xdr:spPr>
        <a:xfrm>
          <a:off x="8271587" y="1397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CF11817E-1A57-4ED7-9625-9F8C57154799}"/>
            </a:ext>
          </a:extLst>
        </xdr:cNvPr>
        <xdr:cNvSpPr txBox="1"/>
      </xdr:nvSpPr>
      <xdr:spPr>
        <a:xfrm>
          <a:off x="7509587" y="139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2908B179-4546-4315-BA17-4B90BA9C0E4C}"/>
            </a:ext>
          </a:extLst>
        </xdr:cNvPr>
        <xdr:cNvSpPr txBox="1"/>
      </xdr:nvSpPr>
      <xdr:spPr>
        <a:xfrm>
          <a:off x="671202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3AD23939-5ECE-46EC-865A-AF6F3FED9CA7}"/>
            </a:ext>
          </a:extLst>
        </xdr:cNvPr>
        <xdr:cNvSpPr txBox="1"/>
      </xdr:nvSpPr>
      <xdr:spPr>
        <a:xfrm>
          <a:off x="5937327" y="139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278" name="n_1mainValue【福祉施設】&#10;一人当たり面積">
          <a:extLst>
            <a:ext uri="{FF2B5EF4-FFF2-40B4-BE49-F238E27FC236}">
              <a16:creationId xmlns:a16="http://schemas.microsoft.com/office/drawing/2014/main" id="{12724388-F894-469D-829F-CFC6AC2AB7A9}"/>
            </a:ext>
          </a:extLst>
        </xdr:cNvPr>
        <xdr:cNvSpPr txBox="1"/>
      </xdr:nvSpPr>
      <xdr:spPr>
        <a:xfrm>
          <a:off x="8271587" y="142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38879</xdr:rowOff>
    </xdr:from>
    <xdr:ext cx="469744" cy="259045"/>
    <xdr:sp macro="" textlink="">
      <xdr:nvSpPr>
        <xdr:cNvPr id="279" name="n_2mainValue【福祉施設】&#10;一人当たり面積">
          <a:extLst>
            <a:ext uri="{FF2B5EF4-FFF2-40B4-BE49-F238E27FC236}">
              <a16:creationId xmlns:a16="http://schemas.microsoft.com/office/drawing/2014/main" id="{A247D4A7-90F6-4161-961B-38C144336D2C}"/>
            </a:ext>
          </a:extLst>
        </xdr:cNvPr>
        <xdr:cNvSpPr txBox="1"/>
      </xdr:nvSpPr>
      <xdr:spPr>
        <a:xfrm>
          <a:off x="7509587" y="142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45356</xdr:rowOff>
    </xdr:from>
    <xdr:ext cx="469744" cy="259045"/>
    <xdr:sp macro="" textlink="">
      <xdr:nvSpPr>
        <xdr:cNvPr id="280" name="n_3mainValue【福祉施設】&#10;一人当たり面積">
          <a:extLst>
            <a:ext uri="{FF2B5EF4-FFF2-40B4-BE49-F238E27FC236}">
              <a16:creationId xmlns:a16="http://schemas.microsoft.com/office/drawing/2014/main" id="{78674293-7726-4ECC-8EF7-89D025B33385}"/>
            </a:ext>
          </a:extLst>
        </xdr:cNvPr>
        <xdr:cNvSpPr txBox="1"/>
      </xdr:nvSpPr>
      <xdr:spPr>
        <a:xfrm>
          <a:off x="6712027" y="1429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51452</xdr:rowOff>
    </xdr:from>
    <xdr:ext cx="469744" cy="259045"/>
    <xdr:sp macro="" textlink="">
      <xdr:nvSpPr>
        <xdr:cNvPr id="281" name="n_4mainValue【福祉施設】&#10;一人当たり面積">
          <a:extLst>
            <a:ext uri="{FF2B5EF4-FFF2-40B4-BE49-F238E27FC236}">
              <a16:creationId xmlns:a16="http://schemas.microsoft.com/office/drawing/2014/main" id="{A6C36636-69C9-450A-B038-8F94897A9049}"/>
            </a:ext>
          </a:extLst>
        </xdr:cNvPr>
        <xdr:cNvSpPr txBox="1"/>
      </xdr:nvSpPr>
      <xdr:spPr>
        <a:xfrm>
          <a:off x="5937327" y="1430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32E10FF2-FB46-4624-9AC3-6B2A0359E31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45D4073A-5A4E-4854-8A92-E976E12D5DD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E21B4A2A-9C2A-47D8-9086-5E5E76F6ED3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C56A4DE2-1C20-4C82-815D-04460B53EDB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222E3D37-ECD2-4419-93D9-A8349D8D838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7BED706D-BE65-4E12-8D52-E6A466D75CC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307C5063-F012-4E3C-A64F-58A62BCD6B9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238CBF56-1D41-4DC5-B0B7-7530A7C12FF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1A409B9B-111E-4523-A132-AE859F2ED92C}"/>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FD955DFF-6992-4505-A897-E08979D351A8}"/>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1F2AD3BE-96A5-4345-82E7-C6B8E6762D0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7D8039B4-944A-4C8C-AED9-956D09A7EA76}"/>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4882934B-3CF5-4E84-94D0-F0E505BED3D7}"/>
            </a:ext>
          </a:extLst>
        </xdr:cNvPr>
        <xdr:cNvSpPr txBox="1"/>
      </xdr:nvSpPr>
      <xdr:spPr>
        <a:xfrm>
          <a:off x="27196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C3603C23-B6AF-42CD-95D5-5C3E1D626B78}"/>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D2F2F3CC-A136-4B2C-870F-BBAFD5887675}"/>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569A93AE-0421-4E6C-BD0E-A6B66B0CCCDD}"/>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C78803C5-AE37-4B67-8E85-F5A773286684}"/>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15785BEC-3593-4743-8327-7CE47BA619C2}"/>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DA2AF340-CAFE-4B82-A099-CA2BC907D803}"/>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8AB6B99F-B417-4A83-B823-3A194D1EAF4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ACD66A28-970A-4A9F-ADBF-0E6AED2D905B}"/>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F02900F-5ABE-4877-937A-8FE404466B3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14FEE261-381C-4234-9117-7F9C53CD83DD}"/>
            </a:ext>
          </a:extLst>
        </xdr:cNvPr>
        <xdr:cNvCxnSpPr/>
      </xdr:nvCxnSpPr>
      <xdr:spPr>
        <a:xfrm flipV="1">
          <a:off x="4086225" y="168287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3CC2C2AB-25A4-441E-B6DA-C0658045D636}"/>
            </a:ext>
          </a:extLst>
        </xdr:cNvPr>
        <xdr:cNvSpPr txBox="1"/>
      </xdr:nvSpPr>
      <xdr:spPr>
        <a:xfrm>
          <a:off x="412496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74B1F7C1-47A6-400A-965F-9C0C44770F71}"/>
            </a:ext>
          </a:extLst>
        </xdr:cNvPr>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3966BB60-6A49-4BA9-96CA-8631E9C00117}"/>
            </a:ext>
          </a:extLst>
        </xdr:cNvPr>
        <xdr:cNvSpPr txBox="1"/>
      </xdr:nvSpPr>
      <xdr:spPr>
        <a:xfrm>
          <a:off x="4124960" y="1660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8" name="直線コネクタ 307">
          <a:extLst>
            <a:ext uri="{FF2B5EF4-FFF2-40B4-BE49-F238E27FC236}">
              <a16:creationId xmlns:a16="http://schemas.microsoft.com/office/drawing/2014/main" id="{0F1513A0-A7A6-47E9-A3C5-B1ED73291971}"/>
            </a:ext>
          </a:extLst>
        </xdr:cNvPr>
        <xdr:cNvCxnSpPr/>
      </xdr:nvCxnSpPr>
      <xdr:spPr>
        <a:xfrm>
          <a:off x="4020820" y="16828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BAE8D560-0E93-41C2-A62D-F8C9E52D6EBE}"/>
            </a:ext>
          </a:extLst>
        </xdr:cNvPr>
        <xdr:cNvSpPr txBox="1"/>
      </xdr:nvSpPr>
      <xdr:spPr>
        <a:xfrm>
          <a:off x="4124960" y="17206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10" name="フローチャート: 判断 309">
          <a:extLst>
            <a:ext uri="{FF2B5EF4-FFF2-40B4-BE49-F238E27FC236}">
              <a16:creationId xmlns:a16="http://schemas.microsoft.com/office/drawing/2014/main" id="{2FA19FEF-96D6-4D90-8C80-640134F5EF62}"/>
            </a:ext>
          </a:extLst>
        </xdr:cNvPr>
        <xdr:cNvSpPr/>
      </xdr:nvSpPr>
      <xdr:spPr>
        <a:xfrm>
          <a:off x="4036060" y="17351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11" name="フローチャート: 判断 310">
          <a:extLst>
            <a:ext uri="{FF2B5EF4-FFF2-40B4-BE49-F238E27FC236}">
              <a16:creationId xmlns:a16="http://schemas.microsoft.com/office/drawing/2014/main" id="{67F5A487-0775-46CA-B8B1-BA6C4C62A909}"/>
            </a:ext>
          </a:extLst>
        </xdr:cNvPr>
        <xdr:cNvSpPr/>
      </xdr:nvSpPr>
      <xdr:spPr>
        <a:xfrm>
          <a:off x="3312160" y="17312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12" name="フローチャート: 判断 311">
          <a:extLst>
            <a:ext uri="{FF2B5EF4-FFF2-40B4-BE49-F238E27FC236}">
              <a16:creationId xmlns:a16="http://schemas.microsoft.com/office/drawing/2014/main" id="{FC2F616E-4A2C-4DCF-BA0F-60FB3CA54AC5}"/>
            </a:ext>
          </a:extLst>
        </xdr:cNvPr>
        <xdr:cNvSpPr/>
      </xdr:nvSpPr>
      <xdr:spPr>
        <a:xfrm>
          <a:off x="2514600" y="172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13" name="フローチャート: 判断 312">
          <a:extLst>
            <a:ext uri="{FF2B5EF4-FFF2-40B4-BE49-F238E27FC236}">
              <a16:creationId xmlns:a16="http://schemas.microsoft.com/office/drawing/2014/main" id="{28D927F8-9039-4B8A-A2B2-DCE911FE94F1}"/>
            </a:ext>
          </a:extLst>
        </xdr:cNvPr>
        <xdr:cNvSpPr/>
      </xdr:nvSpPr>
      <xdr:spPr>
        <a:xfrm>
          <a:off x="1739900" y="17190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4" name="フローチャート: 判断 313">
          <a:extLst>
            <a:ext uri="{FF2B5EF4-FFF2-40B4-BE49-F238E27FC236}">
              <a16:creationId xmlns:a16="http://schemas.microsoft.com/office/drawing/2014/main" id="{03F3C56F-0D1C-4C88-8D9B-906F3C9B03D1}"/>
            </a:ext>
          </a:extLst>
        </xdr:cNvPr>
        <xdr:cNvSpPr/>
      </xdr:nvSpPr>
      <xdr:spPr>
        <a:xfrm>
          <a:off x="965200" y="171086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2E41E2A0-69FC-4C3E-91B5-4528676FD5A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74A68EDD-239C-4BE9-A67B-F0EE0CF19A3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8FB11A6-A468-4525-B26E-E108540A89E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E358224-A4BC-489F-8E87-D188F12A832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E069FDE5-1F4D-4890-A48F-735EB4A4870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103124</xdr:rowOff>
    </xdr:from>
    <xdr:to>
      <xdr:col>24</xdr:col>
      <xdr:colOff>114300</xdr:colOff>
      <xdr:row>108</xdr:row>
      <xdr:rowOff>33274</xdr:rowOff>
    </xdr:to>
    <xdr:sp macro="" textlink="">
      <xdr:nvSpPr>
        <xdr:cNvPr id="320" name="楕円 319">
          <a:extLst>
            <a:ext uri="{FF2B5EF4-FFF2-40B4-BE49-F238E27FC236}">
              <a16:creationId xmlns:a16="http://schemas.microsoft.com/office/drawing/2014/main" id="{8FF7392D-EA92-41A4-9A5E-51779E9D06C7}"/>
            </a:ext>
          </a:extLst>
        </xdr:cNvPr>
        <xdr:cNvSpPr/>
      </xdr:nvSpPr>
      <xdr:spPr>
        <a:xfrm>
          <a:off x="4036060" y="18040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18051</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445750E7-FD50-48D4-BA74-DD7BAE018B70}"/>
            </a:ext>
          </a:extLst>
        </xdr:cNvPr>
        <xdr:cNvSpPr txBox="1"/>
      </xdr:nvSpPr>
      <xdr:spPr>
        <a:xfrm>
          <a:off x="4124960" y="1795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73406</xdr:rowOff>
    </xdr:from>
    <xdr:to>
      <xdr:col>20</xdr:col>
      <xdr:colOff>38100</xdr:colOff>
      <xdr:row>108</xdr:row>
      <xdr:rowOff>3556</xdr:rowOff>
    </xdr:to>
    <xdr:sp macro="" textlink="">
      <xdr:nvSpPr>
        <xdr:cNvPr id="322" name="楕円 321">
          <a:extLst>
            <a:ext uri="{FF2B5EF4-FFF2-40B4-BE49-F238E27FC236}">
              <a16:creationId xmlns:a16="http://schemas.microsoft.com/office/drawing/2014/main" id="{16EB72D3-46A8-4E97-BD36-3A73FC2EBC1B}"/>
            </a:ext>
          </a:extLst>
        </xdr:cNvPr>
        <xdr:cNvSpPr/>
      </xdr:nvSpPr>
      <xdr:spPr>
        <a:xfrm>
          <a:off x="3312160" y="18010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124206</xdr:rowOff>
    </xdr:from>
    <xdr:to>
      <xdr:col>24</xdr:col>
      <xdr:colOff>63500</xdr:colOff>
      <xdr:row>107</xdr:row>
      <xdr:rowOff>153924</xdr:rowOff>
    </xdr:to>
    <xdr:cxnSp macro="">
      <xdr:nvCxnSpPr>
        <xdr:cNvPr id="323" name="直線コネクタ 322">
          <a:extLst>
            <a:ext uri="{FF2B5EF4-FFF2-40B4-BE49-F238E27FC236}">
              <a16:creationId xmlns:a16="http://schemas.microsoft.com/office/drawing/2014/main" id="{EF6AF8F0-8C1B-4127-819D-86B5D1D1ADEC}"/>
            </a:ext>
          </a:extLst>
        </xdr:cNvPr>
        <xdr:cNvCxnSpPr/>
      </xdr:nvCxnSpPr>
      <xdr:spPr>
        <a:xfrm>
          <a:off x="3355340" y="18061686"/>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23113</xdr:rowOff>
    </xdr:from>
    <xdr:to>
      <xdr:col>15</xdr:col>
      <xdr:colOff>101600</xdr:colOff>
      <xdr:row>107</xdr:row>
      <xdr:rowOff>124713</xdr:rowOff>
    </xdr:to>
    <xdr:sp macro="" textlink="">
      <xdr:nvSpPr>
        <xdr:cNvPr id="324" name="楕円 323">
          <a:extLst>
            <a:ext uri="{FF2B5EF4-FFF2-40B4-BE49-F238E27FC236}">
              <a16:creationId xmlns:a16="http://schemas.microsoft.com/office/drawing/2014/main" id="{1D136032-CAD5-498B-A2A6-EDFE91655647}"/>
            </a:ext>
          </a:extLst>
        </xdr:cNvPr>
        <xdr:cNvSpPr/>
      </xdr:nvSpPr>
      <xdr:spPr>
        <a:xfrm>
          <a:off x="251460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73913</xdr:rowOff>
    </xdr:from>
    <xdr:to>
      <xdr:col>19</xdr:col>
      <xdr:colOff>177800</xdr:colOff>
      <xdr:row>107</xdr:row>
      <xdr:rowOff>124206</xdr:rowOff>
    </xdr:to>
    <xdr:cxnSp macro="">
      <xdr:nvCxnSpPr>
        <xdr:cNvPr id="325" name="直線コネクタ 324">
          <a:extLst>
            <a:ext uri="{FF2B5EF4-FFF2-40B4-BE49-F238E27FC236}">
              <a16:creationId xmlns:a16="http://schemas.microsoft.com/office/drawing/2014/main" id="{CDDC3713-D99D-4CA8-B8C5-6E1A991447DC}"/>
            </a:ext>
          </a:extLst>
        </xdr:cNvPr>
        <xdr:cNvCxnSpPr/>
      </xdr:nvCxnSpPr>
      <xdr:spPr>
        <a:xfrm>
          <a:off x="2565400" y="18011393"/>
          <a:ext cx="78994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144272</xdr:rowOff>
    </xdr:from>
    <xdr:to>
      <xdr:col>10</xdr:col>
      <xdr:colOff>165100</xdr:colOff>
      <xdr:row>107</xdr:row>
      <xdr:rowOff>74422</xdr:rowOff>
    </xdr:to>
    <xdr:sp macro="" textlink="">
      <xdr:nvSpPr>
        <xdr:cNvPr id="326" name="楕円 325">
          <a:extLst>
            <a:ext uri="{FF2B5EF4-FFF2-40B4-BE49-F238E27FC236}">
              <a16:creationId xmlns:a16="http://schemas.microsoft.com/office/drawing/2014/main" id="{DDBBCB25-35CF-4876-B6E0-D7B34D560D4B}"/>
            </a:ext>
          </a:extLst>
        </xdr:cNvPr>
        <xdr:cNvSpPr/>
      </xdr:nvSpPr>
      <xdr:spPr>
        <a:xfrm>
          <a:off x="1739900" y="17914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23622</xdr:rowOff>
    </xdr:from>
    <xdr:to>
      <xdr:col>15</xdr:col>
      <xdr:colOff>50800</xdr:colOff>
      <xdr:row>107</xdr:row>
      <xdr:rowOff>73913</xdr:rowOff>
    </xdr:to>
    <xdr:cxnSp macro="">
      <xdr:nvCxnSpPr>
        <xdr:cNvPr id="327" name="直線コネクタ 326">
          <a:extLst>
            <a:ext uri="{FF2B5EF4-FFF2-40B4-BE49-F238E27FC236}">
              <a16:creationId xmlns:a16="http://schemas.microsoft.com/office/drawing/2014/main" id="{B675C008-BD76-4219-BF59-E9C06EB30C62}"/>
            </a:ext>
          </a:extLst>
        </xdr:cNvPr>
        <xdr:cNvCxnSpPr/>
      </xdr:nvCxnSpPr>
      <xdr:spPr>
        <a:xfrm>
          <a:off x="1790700" y="17961102"/>
          <a:ext cx="7747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93980</xdr:rowOff>
    </xdr:from>
    <xdr:to>
      <xdr:col>6</xdr:col>
      <xdr:colOff>38100</xdr:colOff>
      <xdr:row>107</xdr:row>
      <xdr:rowOff>24130</xdr:rowOff>
    </xdr:to>
    <xdr:sp macro="" textlink="">
      <xdr:nvSpPr>
        <xdr:cNvPr id="328" name="楕円 327">
          <a:extLst>
            <a:ext uri="{FF2B5EF4-FFF2-40B4-BE49-F238E27FC236}">
              <a16:creationId xmlns:a16="http://schemas.microsoft.com/office/drawing/2014/main" id="{659B8689-18D5-4611-BE8D-1AF53A0D51C8}"/>
            </a:ext>
          </a:extLst>
        </xdr:cNvPr>
        <xdr:cNvSpPr/>
      </xdr:nvSpPr>
      <xdr:spPr>
        <a:xfrm>
          <a:off x="96520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144780</xdr:rowOff>
    </xdr:from>
    <xdr:to>
      <xdr:col>10</xdr:col>
      <xdr:colOff>114300</xdr:colOff>
      <xdr:row>107</xdr:row>
      <xdr:rowOff>23622</xdr:rowOff>
    </xdr:to>
    <xdr:cxnSp macro="">
      <xdr:nvCxnSpPr>
        <xdr:cNvPr id="329" name="直線コネクタ 328">
          <a:extLst>
            <a:ext uri="{FF2B5EF4-FFF2-40B4-BE49-F238E27FC236}">
              <a16:creationId xmlns:a16="http://schemas.microsoft.com/office/drawing/2014/main" id="{4BF4B833-1D23-41EE-B67A-87F316372682}"/>
            </a:ext>
          </a:extLst>
        </xdr:cNvPr>
        <xdr:cNvCxnSpPr/>
      </xdr:nvCxnSpPr>
      <xdr:spPr>
        <a:xfrm>
          <a:off x="1008380" y="17914620"/>
          <a:ext cx="7823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30" name="n_1aveValue【市民会館】&#10;有形固定資産減価償却率">
          <a:extLst>
            <a:ext uri="{FF2B5EF4-FFF2-40B4-BE49-F238E27FC236}">
              <a16:creationId xmlns:a16="http://schemas.microsoft.com/office/drawing/2014/main" id="{8FAD2400-38B3-477A-BD7C-9F2C3259E57C}"/>
            </a:ext>
          </a:extLst>
        </xdr:cNvPr>
        <xdr:cNvSpPr txBox="1"/>
      </xdr:nvSpPr>
      <xdr:spPr>
        <a:xfrm>
          <a:off x="3170564" y="1709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31" name="n_2aveValue【市民会館】&#10;有形固定資産減価償却率">
          <a:extLst>
            <a:ext uri="{FF2B5EF4-FFF2-40B4-BE49-F238E27FC236}">
              <a16:creationId xmlns:a16="http://schemas.microsoft.com/office/drawing/2014/main" id="{82C31F65-638C-4464-995F-C888AFDD467A}"/>
            </a:ext>
          </a:extLst>
        </xdr:cNvPr>
        <xdr:cNvSpPr txBox="1"/>
      </xdr:nvSpPr>
      <xdr:spPr>
        <a:xfrm>
          <a:off x="2385704" y="1705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32" name="n_3aveValue【市民会館】&#10;有形固定資産減価償却率">
          <a:extLst>
            <a:ext uri="{FF2B5EF4-FFF2-40B4-BE49-F238E27FC236}">
              <a16:creationId xmlns:a16="http://schemas.microsoft.com/office/drawing/2014/main" id="{F15507FC-47F3-4213-A2B1-EB2579BCDED5}"/>
            </a:ext>
          </a:extLst>
        </xdr:cNvPr>
        <xdr:cNvSpPr txBox="1"/>
      </xdr:nvSpPr>
      <xdr:spPr>
        <a:xfrm>
          <a:off x="1611004" y="169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33" name="n_4aveValue【市民会館】&#10;有形固定資産減価償却率">
          <a:extLst>
            <a:ext uri="{FF2B5EF4-FFF2-40B4-BE49-F238E27FC236}">
              <a16:creationId xmlns:a16="http://schemas.microsoft.com/office/drawing/2014/main" id="{9A0A8BB9-BC59-471F-9614-10753D888516}"/>
            </a:ext>
          </a:extLst>
        </xdr:cNvPr>
        <xdr:cNvSpPr txBox="1"/>
      </xdr:nvSpPr>
      <xdr:spPr>
        <a:xfrm>
          <a:off x="836304" y="1689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166133</xdr:rowOff>
    </xdr:from>
    <xdr:ext cx="405111" cy="259045"/>
    <xdr:sp macro="" textlink="">
      <xdr:nvSpPr>
        <xdr:cNvPr id="334" name="n_1mainValue【市民会館】&#10;有形固定資産減価償却率">
          <a:extLst>
            <a:ext uri="{FF2B5EF4-FFF2-40B4-BE49-F238E27FC236}">
              <a16:creationId xmlns:a16="http://schemas.microsoft.com/office/drawing/2014/main" id="{0519CE64-923E-48D3-854A-6A687818B70E}"/>
            </a:ext>
          </a:extLst>
        </xdr:cNvPr>
        <xdr:cNvSpPr txBox="1"/>
      </xdr:nvSpPr>
      <xdr:spPr>
        <a:xfrm>
          <a:off x="3170564" y="181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115840</xdr:rowOff>
    </xdr:from>
    <xdr:ext cx="405111" cy="259045"/>
    <xdr:sp macro="" textlink="">
      <xdr:nvSpPr>
        <xdr:cNvPr id="335" name="n_2mainValue【市民会館】&#10;有形固定資産減価償却率">
          <a:extLst>
            <a:ext uri="{FF2B5EF4-FFF2-40B4-BE49-F238E27FC236}">
              <a16:creationId xmlns:a16="http://schemas.microsoft.com/office/drawing/2014/main" id="{239D7DC3-3377-4018-BAF2-771A79BE97AB}"/>
            </a:ext>
          </a:extLst>
        </xdr:cNvPr>
        <xdr:cNvSpPr txBox="1"/>
      </xdr:nvSpPr>
      <xdr:spPr>
        <a:xfrm>
          <a:off x="2385704" y="1805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65549</xdr:rowOff>
    </xdr:from>
    <xdr:ext cx="405111" cy="259045"/>
    <xdr:sp macro="" textlink="">
      <xdr:nvSpPr>
        <xdr:cNvPr id="336" name="n_3mainValue【市民会館】&#10;有形固定資産減価償却率">
          <a:extLst>
            <a:ext uri="{FF2B5EF4-FFF2-40B4-BE49-F238E27FC236}">
              <a16:creationId xmlns:a16="http://schemas.microsoft.com/office/drawing/2014/main" id="{AF0E3B89-2851-4E98-AE7C-26A3E25A3159}"/>
            </a:ext>
          </a:extLst>
        </xdr:cNvPr>
        <xdr:cNvSpPr txBox="1"/>
      </xdr:nvSpPr>
      <xdr:spPr>
        <a:xfrm>
          <a:off x="1611004" y="1800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15257</xdr:rowOff>
    </xdr:from>
    <xdr:ext cx="405111" cy="259045"/>
    <xdr:sp macro="" textlink="">
      <xdr:nvSpPr>
        <xdr:cNvPr id="337" name="n_4mainValue【市民会館】&#10;有形固定資産減価償却率">
          <a:extLst>
            <a:ext uri="{FF2B5EF4-FFF2-40B4-BE49-F238E27FC236}">
              <a16:creationId xmlns:a16="http://schemas.microsoft.com/office/drawing/2014/main" id="{B30B1230-A485-430F-9436-A527B05E3F94}"/>
            </a:ext>
          </a:extLst>
        </xdr:cNvPr>
        <xdr:cNvSpPr txBox="1"/>
      </xdr:nvSpPr>
      <xdr:spPr>
        <a:xfrm>
          <a:off x="836304"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3D4CFE89-E845-4BC8-A34C-94FDEFDC73E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F2B41F9D-C093-4A03-960D-4FD1FF4440E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C1BE476-2B16-4DFF-B6FE-67508963121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E3BA2746-4A30-4281-9B03-053FC9D35FE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B791E928-8635-4FAA-BCD9-D7D164ACC17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BD40B8AB-6966-4C36-9881-209FC0BA0A4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94303F03-89DD-4FBE-A698-4FEF601F062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D145A8AA-FC07-4F02-AE5F-114C4FBF5E6D}"/>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83650484-E083-4E40-82BD-5BA824084F8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E839D3E3-E688-43D7-B981-4F9DE49CF5B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27BDE9EC-0B26-4589-9FCB-6CCF70472648}"/>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C290B756-A91A-4E01-8A88-EEC17DFD5116}"/>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2F255621-CBB1-4D96-9776-62AB82F885A8}"/>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505410A1-1262-4FCF-855C-E0C8F982A532}"/>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D849DEC1-6EFA-46EA-8253-15F270D74BB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BD82317-C68A-4EE0-B84B-6C37FC7D9564}"/>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8B765490-B6CF-415C-A3F1-A4795CC1BBA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4536C6E8-4774-4FC4-8C2F-58C50E0E6B5E}"/>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5A9641F9-3D00-43B0-849B-45BE2EDCE1F9}"/>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47B25C25-438F-4831-8BF6-2CFB0AD8C052}"/>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C9334243-878D-4CD8-9252-D759EA27515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128B183F-6E48-42AD-8372-BC34B27ABE3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22B597F6-2294-445A-A21C-4373FD1DBF8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61" name="直線コネクタ 360">
          <a:extLst>
            <a:ext uri="{FF2B5EF4-FFF2-40B4-BE49-F238E27FC236}">
              <a16:creationId xmlns:a16="http://schemas.microsoft.com/office/drawing/2014/main" id="{2CD077DC-B963-4243-BF1F-4E155C9579C2}"/>
            </a:ext>
          </a:extLst>
        </xdr:cNvPr>
        <xdr:cNvCxnSpPr/>
      </xdr:nvCxnSpPr>
      <xdr:spPr>
        <a:xfrm flipV="1">
          <a:off x="9219565" y="16985742"/>
          <a:ext cx="0" cy="1247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62" name="【市民会館】&#10;一人当たり面積最小値テキスト">
          <a:extLst>
            <a:ext uri="{FF2B5EF4-FFF2-40B4-BE49-F238E27FC236}">
              <a16:creationId xmlns:a16="http://schemas.microsoft.com/office/drawing/2014/main" id="{B4535A09-B502-45ED-87DC-D1EABB8A067A}"/>
            </a:ext>
          </a:extLst>
        </xdr:cNvPr>
        <xdr:cNvSpPr txBox="1"/>
      </xdr:nvSpPr>
      <xdr:spPr>
        <a:xfrm>
          <a:off x="9258300" y="1823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63" name="直線コネクタ 362">
          <a:extLst>
            <a:ext uri="{FF2B5EF4-FFF2-40B4-BE49-F238E27FC236}">
              <a16:creationId xmlns:a16="http://schemas.microsoft.com/office/drawing/2014/main" id="{62501487-C1A0-443E-9FEE-83B9B8494237}"/>
            </a:ext>
          </a:extLst>
        </xdr:cNvPr>
        <xdr:cNvCxnSpPr/>
      </xdr:nvCxnSpPr>
      <xdr:spPr>
        <a:xfrm>
          <a:off x="9154160" y="18233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4" name="【市民会館】&#10;一人当たり面積最大値テキスト">
          <a:extLst>
            <a:ext uri="{FF2B5EF4-FFF2-40B4-BE49-F238E27FC236}">
              <a16:creationId xmlns:a16="http://schemas.microsoft.com/office/drawing/2014/main" id="{8A1D116B-6FBF-4B84-B58A-9172125D3505}"/>
            </a:ext>
          </a:extLst>
        </xdr:cNvPr>
        <xdr:cNvSpPr txBox="1"/>
      </xdr:nvSpPr>
      <xdr:spPr>
        <a:xfrm>
          <a:off x="9258300" y="167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5" name="直線コネクタ 364">
          <a:extLst>
            <a:ext uri="{FF2B5EF4-FFF2-40B4-BE49-F238E27FC236}">
              <a16:creationId xmlns:a16="http://schemas.microsoft.com/office/drawing/2014/main" id="{3020330A-1BE4-4A2A-B481-A5683F0EA73B}"/>
            </a:ext>
          </a:extLst>
        </xdr:cNvPr>
        <xdr:cNvCxnSpPr/>
      </xdr:nvCxnSpPr>
      <xdr:spPr>
        <a:xfrm>
          <a:off x="9154160" y="16985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366" name="【市民会館】&#10;一人当たり面積平均値テキスト">
          <a:extLst>
            <a:ext uri="{FF2B5EF4-FFF2-40B4-BE49-F238E27FC236}">
              <a16:creationId xmlns:a16="http://schemas.microsoft.com/office/drawing/2014/main" id="{6BC23446-C116-4E9D-9F5B-7901DFCB520B}"/>
            </a:ext>
          </a:extLst>
        </xdr:cNvPr>
        <xdr:cNvSpPr txBox="1"/>
      </xdr:nvSpPr>
      <xdr:spPr>
        <a:xfrm>
          <a:off x="9258300" y="1769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7" name="フローチャート: 判断 366">
          <a:extLst>
            <a:ext uri="{FF2B5EF4-FFF2-40B4-BE49-F238E27FC236}">
              <a16:creationId xmlns:a16="http://schemas.microsoft.com/office/drawing/2014/main" id="{5CEFF9E2-5139-4C7A-9511-8CE7F359E59C}"/>
            </a:ext>
          </a:extLst>
        </xdr:cNvPr>
        <xdr:cNvSpPr/>
      </xdr:nvSpPr>
      <xdr:spPr>
        <a:xfrm>
          <a:off x="9192260" y="178421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8" name="フローチャート: 判断 367">
          <a:extLst>
            <a:ext uri="{FF2B5EF4-FFF2-40B4-BE49-F238E27FC236}">
              <a16:creationId xmlns:a16="http://schemas.microsoft.com/office/drawing/2014/main" id="{2333C901-2500-451B-8874-FF7EAF695EFB}"/>
            </a:ext>
          </a:extLst>
        </xdr:cNvPr>
        <xdr:cNvSpPr/>
      </xdr:nvSpPr>
      <xdr:spPr>
        <a:xfrm>
          <a:off x="8445500" y="17904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9" name="フローチャート: 判断 368">
          <a:extLst>
            <a:ext uri="{FF2B5EF4-FFF2-40B4-BE49-F238E27FC236}">
              <a16:creationId xmlns:a16="http://schemas.microsoft.com/office/drawing/2014/main" id="{37D16FBA-77BE-4A42-881C-AC5F0403FE04}"/>
            </a:ext>
          </a:extLst>
        </xdr:cNvPr>
        <xdr:cNvSpPr/>
      </xdr:nvSpPr>
      <xdr:spPr>
        <a:xfrm>
          <a:off x="7670800" y="178661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70" name="フローチャート: 判断 369">
          <a:extLst>
            <a:ext uri="{FF2B5EF4-FFF2-40B4-BE49-F238E27FC236}">
              <a16:creationId xmlns:a16="http://schemas.microsoft.com/office/drawing/2014/main" id="{93863785-B7B0-471A-81F8-E97B203C54B5}"/>
            </a:ext>
          </a:extLst>
        </xdr:cNvPr>
        <xdr:cNvSpPr/>
      </xdr:nvSpPr>
      <xdr:spPr>
        <a:xfrm>
          <a:off x="6873240" y="17851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71" name="フローチャート: 判断 370">
          <a:extLst>
            <a:ext uri="{FF2B5EF4-FFF2-40B4-BE49-F238E27FC236}">
              <a16:creationId xmlns:a16="http://schemas.microsoft.com/office/drawing/2014/main" id="{9A7D905C-5150-4624-858D-63F0FEF29A9A}"/>
            </a:ext>
          </a:extLst>
        </xdr:cNvPr>
        <xdr:cNvSpPr/>
      </xdr:nvSpPr>
      <xdr:spPr>
        <a:xfrm>
          <a:off x="6098540" y="1786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AF4CB749-B5F1-4453-9644-F0E039CC751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4C03CF2-501F-4E1E-A5CD-04BE45FAEE6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EFFC1BA7-2113-4B69-AB65-A2940C2CA657}"/>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BBD40FA-B9E6-4D1A-8738-FF42C3DEEEC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EE8AD59-B440-4ECD-BD69-6970283AD4AB}"/>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72644</xdr:rowOff>
    </xdr:from>
    <xdr:to>
      <xdr:col>55</xdr:col>
      <xdr:colOff>50800</xdr:colOff>
      <xdr:row>108</xdr:row>
      <xdr:rowOff>2794</xdr:rowOff>
    </xdr:to>
    <xdr:sp macro="" textlink="">
      <xdr:nvSpPr>
        <xdr:cNvPr id="377" name="楕円 376">
          <a:extLst>
            <a:ext uri="{FF2B5EF4-FFF2-40B4-BE49-F238E27FC236}">
              <a16:creationId xmlns:a16="http://schemas.microsoft.com/office/drawing/2014/main" id="{7C4EF3C9-B035-45EF-AC5C-3424B1911917}"/>
            </a:ext>
          </a:extLst>
        </xdr:cNvPr>
        <xdr:cNvSpPr/>
      </xdr:nvSpPr>
      <xdr:spPr>
        <a:xfrm>
          <a:off x="9192260" y="18010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51071</xdr:rowOff>
    </xdr:from>
    <xdr:ext cx="469744" cy="259045"/>
    <xdr:sp macro="" textlink="">
      <xdr:nvSpPr>
        <xdr:cNvPr id="378" name="【市民会館】&#10;一人当たり面積該当値テキスト">
          <a:extLst>
            <a:ext uri="{FF2B5EF4-FFF2-40B4-BE49-F238E27FC236}">
              <a16:creationId xmlns:a16="http://schemas.microsoft.com/office/drawing/2014/main" id="{D435C3C3-5908-48D7-9710-A92482DBC642}"/>
            </a:ext>
          </a:extLst>
        </xdr:cNvPr>
        <xdr:cNvSpPr txBox="1"/>
      </xdr:nvSpPr>
      <xdr:spPr>
        <a:xfrm>
          <a:off x="9258300" y="1798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79121</xdr:rowOff>
    </xdr:from>
    <xdr:to>
      <xdr:col>50</xdr:col>
      <xdr:colOff>165100</xdr:colOff>
      <xdr:row>108</xdr:row>
      <xdr:rowOff>9271</xdr:rowOff>
    </xdr:to>
    <xdr:sp macro="" textlink="">
      <xdr:nvSpPr>
        <xdr:cNvPr id="379" name="楕円 378">
          <a:extLst>
            <a:ext uri="{FF2B5EF4-FFF2-40B4-BE49-F238E27FC236}">
              <a16:creationId xmlns:a16="http://schemas.microsoft.com/office/drawing/2014/main" id="{15C8EDF0-B541-4323-A962-F9BCA323EDFF}"/>
            </a:ext>
          </a:extLst>
        </xdr:cNvPr>
        <xdr:cNvSpPr/>
      </xdr:nvSpPr>
      <xdr:spPr>
        <a:xfrm>
          <a:off x="8445500" y="18016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123444</xdr:rowOff>
    </xdr:from>
    <xdr:to>
      <xdr:col>55</xdr:col>
      <xdr:colOff>0</xdr:colOff>
      <xdr:row>107</xdr:row>
      <xdr:rowOff>129921</xdr:rowOff>
    </xdr:to>
    <xdr:cxnSp macro="">
      <xdr:nvCxnSpPr>
        <xdr:cNvPr id="380" name="直線コネクタ 379">
          <a:extLst>
            <a:ext uri="{FF2B5EF4-FFF2-40B4-BE49-F238E27FC236}">
              <a16:creationId xmlns:a16="http://schemas.microsoft.com/office/drawing/2014/main" id="{9B903EE6-F78E-47B2-A75C-E43CFA1FA9C2}"/>
            </a:ext>
          </a:extLst>
        </xdr:cNvPr>
        <xdr:cNvCxnSpPr/>
      </xdr:nvCxnSpPr>
      <xdr:spPr>
        <a:xfrm flipV="1">
          <a:off x="8496300" y="18060924"/>
          <a:ext cx="7239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83693</xdr:rowOff>
    </xdr:from>
    <xdr:to>
      <xdr:col>46</xdr:col>
      <xdr:colOff>38100</xdr:colOff>
      <xdr:row>108</xdr:row>
      <xdr:rowOff>13843</xdr:rowOff>
    </xdr:to>
    <xdr:sp macro="" textlink="">
      <xdr:nvSpPr>
        <xdr:cNvPr id="381" name="楕円 380">
          <a:extLst>
            <a:ext uri="{FF2B5EF4-FFF2-40B4-BE49-F238E27FC236}">
              <a16:creationId xmlns:a16="http://schemas.microsoft.com/office/drawing/2014/main" id="{A09296C9-9E80-45AB-988D-487E94834F81}"/>
            </a:ext>
          </a:extLst>
        </xdr:cNvPr>
        <xdr:cNvSpPr/>
      </xdr:nvSpPr>
      <xdr:spPr>
        <a:xfrm>
          <a:off x="7670800" y="180211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129921</xdr:rowOff>
    </xdr:from>
    <xdr:to>
      <xdr:col>50</xdr:col>
      <xdr:colOff>114300</xdr:colOff>
      <xdr:row>107</xdr:row>
      <xdr:rowOff>134493</xdr:rowOff>
    </xdr:to>
    <xdr:cxnSp macro="">
      <xdr:nvCxnSpPr>
        <xdr:cNvPr id="382" name="直線コネクタ 381">
          <a:extLst>
            <a:ext uri="{FF2B5EF4-FFF2-40B4-BE49-F238E27FC236}">
              <a16:creationId xmlns:a16="http://schemas.microsoft.com/office/drawing/2014/main" id="{DD3B026E-01E4-47C3-80A5-C458D91444B9}"/>
            </a:ext>
          </a:extLst>
        </xdr:cNvPr>
        <xdr:cNvCxnSpPr/>
      </xdr:nvCxnSpPr>
      <xdr:spPr>
        <a:xfrm flipV="1">
          <a:off x="7713980" y="18067401"/>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87885</xdr:rowOff>
    </xdr:from>
    <xdr:to>
      <xdr:col>41</xdr:col>
      <xdr:colOff>101600</xdr:colOff>
      <xdr:row>108</xdr:row>
      <xdr:rowOff>18035</xdr:rowOff>
    </xdr:to>
    <xdr:sp macro="" textlink="">
      <xdr:nvSpPr>
        <xdr:cNvPr id="383" name="楕円 382">
          <a:extLst>
            <a:ext uri="{FF2B5EF4-FFF2-40B4-BE49-F238E27FC236}">
              <a16:creationId xmlns:a16="http://schemas.microsoft.com/office/drawing/2014/main" id="{4BC42B64-4712-409F-B248-7B392EB10AFF}"/>
            </a:ext>
          </a:extLst>
        </xdr:cNvPr>
        <xdr:cNvSpPr/>
      </xdr:nvSpPr>
      <xdr:spPr>
        <a:xfrm>
          <a:off x="6873240" y="18025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134493</xdr:rowOff>
    </xdr:from>
    <xdr:to>
      <xdr:col>45</xdr:col>
      <xdr:colOff>177800</xdr:colOff>
      <xdr:row>107</xdr:row>
      <xdr:rowOff>138685</xdr:rowOff>
    </xdr:to>
    <xdr:cxnSp macro="">
      <xdr:nvCxnSpPr>
        <xdr:cNvPr id="384" name="直線コネクタ 383">
          <a:extLst>
            <a:ext uri="{FF2B5EF4-FFF2-40B4-BE49-F238E27FC236}">
              <a16:creationId xmlns:a16="http://schemas.microsoft.com/office/drawing/2014/main" id="{F07AE0C7-776B-46A9-8D32-849ADF47DF05}"/>
            </a:ext>
          </a:extLst>
        </xdr:cNvPr>
        <xdr:cNvCxnSpPr/>
      </xdr:nvCxnSpPr>
      <xdr:spPr>
        <a:xfrm flipV="1">
          <a:off x="6924040" y="18071973"/>
          <a:ext cx="78994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91694</xdr:rowOff>
    </xdr:from>
    <xdr:to>
      <xdr:col>36</xdr:col>
      <xdr:colOff>165100</xdr:colOff>
      <xdr:row>108</xdr:row>
      <xdr:rowOff>21844</xdr:rowOff>
    </xdr:to>
    <xdr:sp macro="" textlink="">
      <xdr:nvSpPr>
        <xdr:cNvPr id="385" name="楕円 384">
          <a:extLst>
            <a:ext uri="{FF2B5EF4-FFF2-40B4-BE49-F238E27FC236}">
              <a16:creationId xmlns:a16="http://schemas.microsoft.com/office/drawing/2014/main" id="{52E3396A-4495-4660-A89A-629A3EC359A0}"/>
            </a:ext>
          </a:extLst>
        </xdr:cNvPr>
        <xdr:cNvSpPr/>
      </xdr:nvSpPr>
      <xdr:spPr>
        <a:xfrm>
          <a:off x="6098540" y="18029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138685</xdr:rowOff>
    </xdr:from>
    <xdr:to>
      <xdr:col>41</xdr:col>
      <xdr:colOff>50800</xdr:colOff>
      <xdr:row>107</xdr:row>
      <xdr:rowOff>142494</xdr:rowOff>
    </xdr:to>
    <xdr:cxnSp macro="">
      <xdr:nvCxnSpPr>
        <xdr:cNvPr id="386" name="直線コネクタ 385">
          <a:extLst>
            <a:ext uri="{FF2B5EF4-FFF2-40B4-BE49-F238E27FC236}">
              <a16:creationId xmlns:a16="http://schemas.microsoft.com/office/drawing/2014/main" id="{474822C3-3C29-488E-AC8C-31A3AAF2A835}"/>
            </a:ext>
          </a:extLst>
        </xdr:cNvPr>
        <xdr:cNvCxnSpPr/>
      </xdr:nvCxnSpPr>
      <xdr:spPr>
        <a:xfrm flipV="1">
          <a:off x="6149340" y="18076165"/>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387" name="n_1aveValue【市民会館】&#10;一人当たり面積">
          <a:extLst>
            <a:ext uri="{FF2B5EF4-FFF2-40B4-BE49-F238E27FC236}">
              <a16:creationId xmlns:a16="http://schemas.microsoft.com/office/drawing/2014/main" id="{7DA66C24-0800-4682-AC08-D7FCE2D63057}"/>
            </a:ext>
          </a:extLst>
        </xdr:cNvPr>
        <xdr:cNvSpPr txBox="1"/>
      </xdr:nvSpPr>
      <xdr:spPr>
        <a:xfrm>
          <a:off x="8271587" y="1768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388" name="n_2aveValue【市民会館】&#10;一人当たり面積">
          <a:extLst>
            <a:ext uri="{FF2B5EF4-FFF2-40B4-BE49-F238E27FC236}">
              <a16:creationId xmlns:a16="http://schemas.microsoft.com/office/drawing/2014/main" id="{42195C10-B6EA-47C0-BA34-7CDC5D732863}"/>
            </a:ext>
          </a:extLst>
        </xdr:cNvPr>
        <xdr:cNvSpPr txBox="1"/>
      </xdr:nvSpPr>
      <xdr:spPr>
        <a:xfrm>
          <a:off x="750958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389" name="n_3aveValue【市民会館】&#10;一人当たり面積">
          <a:extLst>
            <a:ext uri="{FF2B5EF4-FFF2-40B4-BE49-F238E27FC236}">
              <a16:creationId xmlns:a16="http://schemas.microsoft.com/office/drawing/2014/main" id="{E06FB02C-2E75-4AF6-9554-806A52823D8C}"/>
            </a:ext>
          </a:extLst>
        </xdr:cNvPr>
        <xdr:cNvSpPr txBox="1"/>
      </xdr:nvSpPr>
      <xdr:spPr>
        <a:xfrm>
          <a:off x="6712027" y="176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90" name="n_4aveValue【市民会館】&#10;一人当たり面積">
          <a:extLst>
            <a:ext uri="{FF2B5EF4-FFF2-40B4-BE49-F238E27FC236}">
              <a16:creationId xmlns:a16="http://schemas.microsoft.com/office/drawing/2014/main" id="{FFBD0F25-9CA9-4280-BF1F-A0465F38B08F}"/>
            </a:ext>
          </a:extLst>
        </xdr:cNvPr>
        <xdr:cNvSpPr txBox="1"/>
      </xdr:nvSpPr>
      <xdr:spPr>
        <a:xfrm>
          <a:off x="5937327" y="1764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398</xdr:rowOff>
    </xdr:from>
    <xdr:ext cx="469744" cy="259045"/>
    <xdr:sp macro="" textlink="">
      <xdr:nvSpPr>
        <xdr:cNvPr id="391" name="n_1mainValue【市民会館】&#10;一人当たり面積">
          <a:extLst>
            <a:ext uri="{FF2B5EF4-FFF2-40B4-BE49-F238E27FC236}">
              <a16:creationId xmlns:a16="http://schemas.microsoft.com/office/drawing/2014/main" id="{52A5422E-76CE-4F27-81DD-24762B96F7C3}"/>
            </a:ext>
          </a:extLst>
        </xdr:cNvPr>
        <xdr:cNvSpPr txBox="1"/>
      </xdr:nvSpPr>
      <xdr:spPr>
        <a:xfrm>
          <a:off x="8271587" y="181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4970</xdr:rowOff>
    </xdr:from>
    <xdr:ext cx="469744" cy="259045"/>
    <xdr:sp macro="" textlink="">
      <xdr:nvSpPr>
        <xdr:cNvPr id="392" name="n_2mainValue【市民会館】&#10;一人当たり面積">
          <a:extLst>
            <a:ext uri="{FF2B5EF4-FFF2-40B4-BE49-F238E27FC236}">
              <a16:creationId xmlns:a16="http://schemas.microsoft.com/office/drawing/2014/main" id="{2AFAB6E7-7F28-4A63-B065-CAE366AECF12}"/>
            </a:ext>
          </a:extLst>
        </xdr:cNvPr>
        <xdr:cNvSpPr txBox="1"/>
      </xdr:nvSpPr>
      <xdr:spPr>
        <a:xfrm>
          <a:off x="7509587" y="1811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9162</xdr:rowOff>
    </xdr:from>
    <xdr:ext cx="469744" cy="259045"/>
    <xdr:sp macro="" textlink="">
      <xdr:nvSpPr>
        <xdr:cNvPr id="393" name="n_3mainValue【市民会館】&#10;一人当たり面積">
          <a:extLst>
            <a:ext uri="{FF2B5EF4-FFF2-40B4-BE49-F238E27FC236}">
              <a16:creationId xmlns:a16="http://schemas.microsoft.com/office/drawing/2014/main" id="{E5F23F78-255B-4CDC-8F38-DA91AE53872A}"/>
            </a:ext>
          </a:extLst>
        </xdr:cNvPr>
        <xdr:cNvSpPr txBox="1"/>
      </xdr:nvSpPr>
      <xdr:spPr>
        <a:xfrm>
          <a:off x="6712027" y="181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12971</xdr:rowOff>
    </xdr:from>
    <xdr:ext cx="469744" cy="259045"/>
    <xdr:sp macro="" textlink="">
      <xdr:nvSpPr>
        <xdr:cNvPr id="394" name="n_4mainValue【市民会館】&#10;一人当たり面積">
          <a:extLst>
            <a:ext uri="{FF2B5EF4-FFF2-40B4-BE49-F238E27FC236}">
              <a16:creationId xmlns:a16="http://schemas.microsoft.com/office/drawing/2014/main" id="{DF112711-B4DB-401A-BBA7-276CCD300374}"/>
            </a:ext>
          </a:extLst>
        </xdr:cNvPr>
        <xdr:cNvSpPr txBox="1"/>
      </xdr:nvSpPr>
      <xdr:spPr>
        <a:xfrm>
          <a:off x="5937327" y="181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C16B6B4-EFAA-4BB2-A409-4B5C2CCE9D8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795222E1-26F5-4D10-BB1C-F8D8CEDE3F9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E558242-3901-4790-95C5-061B72B1EB2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F95C7B39-E469-43FC-83B8-9FD04B08289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B098D64-5332-4A1F-83C0-EE93A593644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EC834A40-2811-411B-9B20-B42E8255F50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F32ADB1-C96C-43B8-AA9E-AEF822F6FE1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717752F-1B88-430A-8F02-42D7C75A6BA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B24698B1-DD11-4DA4-A9DD-9F4906E1685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FCB8105-18B6-436B-A591-C256E1CF557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72971CD-FC94-4597-B919-69A3273BCD2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6F15C825-D416-452C-B997-DB8D75FCCCFE}"/>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CA0C3F1B-AC5E-4C2F-AFB3-DE90135D1915}"/>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5495B293-C42E-4555-B480-3354FE662B13}"/>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BC8AE5F-0896-4E42-A132-D2A32F8D74B5}"/>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4056E10A-98D7-42DF-960D-48C5D1DBFF0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40E3448B-A67C-4393-AA03-054D7F701D6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D30F0EC-1D0D-46D3-9D33-E53DD9400C1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3CC4F6BD-5D66-4128-AC7A-444030BC351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1D9B7391-B248-46D6-AB90-04298F9F6ABD}"/>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48A87B6C-D7A0-4086-9FB2-582E460BA8E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D0977522-62E4-42BB-834D-CF2870800FC5}"/>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F9C89A59-285C-45DE-853B-25BF10B3BABD}"/>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C899840-2727-4565-A9FE-BA3AA8B16D4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3C42B73B-0B10-40D5-8A1D-E1517A2D9F6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9399F1F4-BEA7-4405-A5FA-55CF359D380B}"/>
            </a:ext>
          </a:extLst>
        </xdr:cNvPr>
        <xdr:cNvCxnSpPr/>
      </xdr:nvCxnSpPr>
      <xdr:spPr>
        <a:xfrm flipV="1">
          <a:off x="14375764" y="5590359"/>
          <a:ext cx="0" cy="1543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46AA0B3-DA42-42E1-A03A-AD8684CF4969}"/>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CFC04AB8-DC45-4936-8AD1-59DFBAC61DBE}"/>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1D0AA39F-356D-42C6-9E3F-79285829205D}"/>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4" name="直線コネクタ 423">
          <a:extLst>
            <a:ext uri="{FF2B5EF4-FFF2-40B4-BE49-F238E27FC236}">
              <a16:creationId xmlns:a16="http://schemas.microsoft.com/office/drawing/2014/main" id="{1FC14ED6-3CC8-446E-8776-79B740A8A8A1}"/>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52347591-08D9-454A-8F29-1A60EEA1B34C}"/>
            </a:ext>
          </a:extLst>
        </xdr:cNvPr>
        <xdr:cNvSpPr txBox="1"/>
      </xdr:nvSpPr>
      <xdr:spPr>
        <a:xfrm>
          <a:off x="14414500" y="624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6" name="フローチャート: 判断 425">
          <a:extLst>
            <a:ext uri="{FF2B5EF4-FFF2-40B4-BE49-F238E27FC236}">
              <a16:creationId xmlns:a16="http://schemas.microsoft.com/office/drawing/2014/main" id="{2D686D0B-B59F-4F77-BB4A-975C6E71BA3C}"/>
            </a:ext>
          </a:extLst>
        </xdr:cNvPr>
        <xdr:cNvSpPr/>
      </xdr:nvSpPr>
      <xdr:spPr>
        <a:xfrm>
          <a:off x="14325600" y="6389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7" name="フローチャート: 判断 426">
          <a:extLst>
            <a:ext uri="{FF2B5EF4-FFF2-40B4-BE49-F238E27FC236}">
              <a16:creationId xmlns:a16="http://schemas.microsoft.com/office/drawing/2014/main" id="{411264DA-5F0D-4ABA-B794-1E70C503387E}"/>
            </a:ext>
          </a:extLst>
        </xdr:cNvPr>
        <xdr:cNvSpPr/>
      </xdr:nvSpPr>
      <xdr:spPr>
        <a:xfrm>
          <a:off x="135788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8" name="フローチャート: 判断 427">
          <a:extLst>
            <a:ext uri="{FF2B5EF4-FFF2-40B4-BE49-F238E27FC236}">
              <a16:creationId xmlns:a16="http://schemas.microsoft.com/office/drawing/2014/main" id="{4A302C66-2212-430D-A488-80F5E2CD7359}"/>
            </a:ext>
          </a:extLst>
        </xdr:cNvPr>
        <xdr:cNvSpPr/>
      </xdr:nvSpPr>
      <xdr:spPr>
        <a:xfrm>
          <a:off x="1280414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9" name="フローチャート: 判断 428">
          <a:extLst>
            <a:ext uri="{FF2B5EF4-FFF2-40B4-BE49-F238E27FC236}">
              <a16:creationId xmlns:a16="http://schemas.microsoft.com/office/drawing/2014/main" id="{98F47CBC-A509-49E5-A376-908787430AAB}"/>
            </a:ext>
          </a:extLst>
        </xdr:cNvPr>
        <xdr:cNvSpPr/>
      </xdr:nvSpPr>
      <xdr:spPr>
        <a:xfrm>
          <a:off x="12029440" y="6360341"/>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30" name="フローチャート: 判断 429">
          <a:extLst>
            <a:ext uri="{FF2B5EF4-FFF2-40B4-BE49-F238E27FC236}">
              <a16:creationId xmlns:a16="http://schemas.microsoft.com/office/drawing/2014/main" id="{173B2631-1015-41BC-8B4F-897179199BBF}"/>
            </a:ext>
          </a:extLst>
        </xdr:cNvPr>
        <xdr:cNvSpPr/>
      </xdr:nvSpPr>
      <xdr:spPr>
        <a:xfrm>
          <a:off x="11231880" y="6326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107E950-7A45-4741-A99F-6F2B4357133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16970E1-3176-4090-938B-FB758A9D6B7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A0FCFDE-1135-4BD3-823F-4D0D5068033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20D5D84-A98B-4B2A-8C65-02F9E67F455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28B31FA-60CC-410D-8C8F-8BAA2DA29A2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36" name="楕円 435">
          <a:extLst>
            <a:ext uri="{FF2B5EF4-FFF2-40B4-BE49-F238E27FC236}">
              <a16:creationId xmlns:a16="http://schemas.microsoft.com/office/drawing/2014/main" id="{0020CEC5-5EB2-4E82-9FBC-639CA634FB66}"/>
            </a:ext>
          </a:extLst>
        </xdr:cNvPr>
        <xdr:cNvSpPr/>
      </xdr:nvSpPr>
      <xdr:spPr>
        <a:xfrm>
          <a:off x="14325600" y="64920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100165</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12BCBD50-8BAD-4DAB-8303-680B9978E201}"/>
            </a:ext>
          </a:extLst>
        </xdr:cNvPr>
        <xdr:cNvSpPr txBox="1"/>
      </xdr:nvSpPr>
      <xdr:spPr>
        <a:xfrm>
          <a:off x="14414500" y="6470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438" name="楕円 437">
          <a:extLst>
            <a:ext uri="{FF2B5EF4-FFF2-40B4-BE49-F238E27FC236}">
              <a16:creationId xmlns:a16="http://schemas.microsoft.com/office/drawing/2014/main" id="{57D1272D-45C6-48EC-8D42-BFD6CBE4F187}"/>
            </a:ext>
          </a:extLst>
        </xdr:cNvPr>
        <xdr:cNvSpPr/>
      </xdr:nvSpPr>
      <xdr:spPr>
        <a:xfrm>
          <a:off x="13578840" y="6490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1088</xdr:rowOff>
    </xdr:to>
    <xdr:cxnSp macro="">
      <xdr:nvCxnSpPr>
        <xdr:cNvPr id="439" name="直線コネクタ 438">
          <a:extLst>
            <a:ext uri="{FF2B5EF4-FFF2-40B4-BE49-F238E27FC236}">
              <a16:creationId xmlns:a16="http://schemas.microsoft.com/office/drawing/2014/main" id="{6FF8D4F4-210E-4E34-8314-5133D37A1EDA}"/>
            </a:ext>
          </a:extLst>
        </xdr:cNvPr>
        <xdr:cNvCxnSpPr/>
      </xdr:nvCxnSpPr>
      <xdr:spPr>
        <a:xfrm>
          <a:off x="13629640" y="6541226"/>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440" name="楕円 439">
          <a:extLst>
            <a:ext uri="{FF2B5EF4-FFF2-40B4-BE49-F238E27FC236}">
              <a16:creationId xmlns:a16="http://schemas.microsoft.com/office/drawing/2014/main" id="{BAC25A15-755C-4970-8A6E-57764AE32205}"/>
            </a:ext>
          </a:extLst>
        </xdr:cNvPr>
        <xdr:cNvSpPr/>
      </xdr:nvSpPr>
      <xdr:spPr>
        <a:xfrm>
          <a:off x="12804140" y="6447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170906</xdr:rowOff>
    </xdr:to>
    <xdr:cxnSp macro="">
      <xdr:nvCxnSpPr>
        <xdr:cNvPr id="441" name="直線コネクタ 440">
          <a:extLst>
            <a:ext uri="{FF2B5EF4-FFF2-40B4-BE49-F238E27FC236}">
              <a16:creationId xmlns:a16="http://schemas.microsoft.com/office/drawing/2014/main" id="{D3BF442B-AD37-47DF-A888-334EEDE0EBB2}"/>
            </a:ext>
          </a:extLst>
        </xdr:cNvPr>
        <xdr:cNvCxnSpPr/>
      </xdr:nvCxnSpPr>
      <xdr:spPr>
        <a:xfrm>
          <a:off x="12854940" y="6498771"/>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CC2590B2-A1EA-49F9-988A-11195BF8F916}"/>
            </a:ext>
          </a:extLst>
        </xdr:cNvPr>
        <xdr:cNvSpPr txBox="1"/>
      </xdr:nvSpPr>
      <xdr:spPr>
        <a:xfrm>
          <a:off x="134372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9C050957-42A9-43BA-B2F3-F06AAC607821}"/>
            </a:ext>
          </a:extLst>
        </xdr:cNvPr>
        <xdr:cNvSpPr txBox="1"/>
      </xdr:nvSpPr>
      <xdr:spPr>
        <a:xfrm>
          <a:off x="126752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3117CF09-0C55-4B4D-A488-3F70A82EFB74}"/>
            </a:ext>
          </a:extLst>
        </xdr:cNvPr>
        <xdr:cNvSpPr txBox="1"/>
      </xdr:nvSpPr>
      <xdr:spPr>
        <a:xfrm>
          <a:off x="119005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A459DA26-AF42-4C62-8D67-2A0B0C639E7C}"/>
            </a:ext>
          </a:extLst>
        </xdr:cNvPr>
        <xdr:cNvSpPr txBox="1"/>
      </xdr:nvSpPr>
      <xdr:spPr>
        <a:xfrm>
          <a:off x="1110298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41383</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75A615AF-BCEF-47D1-B6BC-987BFBAADD99}"/>
            </a:ext>
          </a:extLst>
        </xdr:cNvPr>
        <xdr:cNvSpPr txBox="1"/>
      </xdr:nvSpPr>
      <xdr:spPr>
        <a:xfrm>
          <a:off x="134372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8718DF69-5946-4FD2-8854-A4F3C38134F2}"/>
            </a:ext>
          </a:extLst>
        </xdr:cNvPr>
        <xdr:cNvSpPr txBox="1"/>
      </xdr:nvSpPr>
      <xdr:spPr>
        <a:xfrm>
          <a:off x="12675244" y="654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5653B1E0-44C1-442C-8A17-D08060FC782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9601338B-901B-4A1D-8A93-C7AE42B97A4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BB989A72-E8AD-4D5E-BC07-D0F48DA9A8D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7445D4F3-4DB2-4BD1-A738-AFA36406343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A0855287-9DBC-49E5-BCA5-A589E25EC46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101CEBD3-9E62-49AC-A655-C4701232C3B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495B2922-7458-436E-94B9-BAF6063E1FB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C8192305-E8A9-4779-9B11-A4400F99F95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511D59F2-7804-4CDC-B990-BD80B3FD56B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53D06DCC-0599-43D9-87AE-DB0B0D72A4E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54848F30-30EF-4FE5-BBBC-7846B3A8BA58}"/>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9" name="テキスト ボックス 458">
          <a:extLst>
            <a:ext uri="{FF2B5EF4-FFF2-40B4-BE49-F238E27FC236}">
              <a16:creationId xmlns:a16="http://schemas.microsoft.com/office/drawing/2014/main" id="{0BAB877B-E7AD-4CDC-BB82-2F812F36A46C}"/>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52F90A4F-39FF-45E5-A95D-FD3D16BAAF1C}"/>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1" name="テキスト ボックス 460">
          <a:extLst>
            <a:ext uri="{FF2B5EF4-FFF2-40B4-BE49-F238E27FC236}">
              <a16:creationId xmlns:a16="http://schemas.microsoft.com/office/drawing/2014/main" id="{74E8F130-BD1A-4C37-AC02-46E872EB1928}"/>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2898A144-B24E-4777-A583-A39C21AE036D}"/>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3" name="テキスト ボックス 462">
          <a:extLst>
            <a:ext uri="{FF2B5EF4-FFF2-40B4-BE49-F238E27FC236}">
              <a16:creationId xmlns:a16="http://schemas.microsoft.com/office/drawing/2014/main" id="{0FC10ADD-0BBD-450B-A50C-D0BC554AFB19}"/>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619C59FC-5404-44B5-AA12-A2B8BC9726A8}"/>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5" name="テキスト ボックス 464">
          <a:extLst>
            <a:ext uri="{FF2B5EF4-FFF2-40B4-BE49-F238E27FC236}">
              <a16:creationId xmlns:a16="http://schemas.microsoft.com/office/drawing/2014/main" id="{917EAC9F-79CC-41BE-8D79-0240109689C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BE6C4919-908E-43AD-A254-D11A6654D68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7" name="テキスト ボックス 466">
          <a:extLst>
            <a:ext uri="{FF2B5EF4-FFF2-40B4-BE49-F238E27FC236}">
              <a16:creationId xmlns:a16="http://schemas.microsoft.com/office/drawing/2014/main" id="{CD5E9CEC-2057-4F69-8650-1316F6FF2F58}"/>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D44ECEB5-EC3D-4387-B7B7-96FBBAD8C7E7}"/>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9" name="テキスト ボックス 468">
          <a:extLst>
            <a:ext uri="{FF2B5EF4-FFF2-40B4-BE49-F238E27FC236}">
              <a16:creationId xmlns:a16="http://schemas.microsoft.com/office/drawing/2014/main" id="{39B63554-0BDC-44AF-B46D-9060CA92D967}"/>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C035E79-AF0A-4273-B348-DC49FD2001B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B7C9671F-A354-4416-88F6-9AE2EB83C85E}"/>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489D693B-E813-4001-A3AE-DBADAB31D23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3" name="直線コネクタ 472">
          <a:extLst>
            <a:ext uri="{FF2B5EF4-FFF2-40B4-BE49-F238E27FC236}">
              <a16:creationId xmlns:a16="http://schemas.microsoft.com/office/drawing/2014/main" id="{C280F046-ECD6-4541-8F9B-E21EB3197A8C}"/>
            </a:ext>
          </a:extLst>
        </xdr:cNvPr>
        <xdr:cNvCxnSpPr/>
      </xdr:nvCxnSpPr>
      <xdr:spPr>
        <a:xfrm flipV="1">
          <a:off x="19509104" y="5564222"/>
          <a:ext cx="0" cy="1566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10D217B3-B661-436D-BE29-1DB19D216F34}"/>
            </a:ext>
          </a:extLst>
        </xdr:cNvPr>
        <xdr:cNvSpPr txBox="1"/>
      </xdr:nvSpPr>
      <xdr:spPr>
        <a:xfrm>
          <a:off x="19547840" y="71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75" name="直線コネクタ 474">
          <a:extLst>
            <a:ext uri="{FF2B5EF4-FFF2-40B4-BE49-F238E27FC236}">
              <a16:creationId xmlns:a16="http://schemas.microsoft.com/office/drawing/2014/main" id="{1ABFB5DC-9589-46CB-997E-4CCC9854AEBB}"/>
            </a:ext>
          </a:extLst>
        </xdr:cNvPr>
        <xdr:cNvCxnSpPr/>
      </xdr:nvCxnSpPr>
      <xdr:spPr>
        <a:xfrm>
          <a:off x="19443700" y="713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CF22EC15-D0BB-4C49-BD02-AD60F8C091F3}"/>
            </a:ext>
          </a:extLst>
        </xdr:cNvPr>
        <xdr:cNvSpPr txBox="1"/>
      </xdr:nvSpPr>
      <xdr:spPr>
        <a:xfrm>
          <a:off x="19547840" y="5347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77" name="直線コネクタ 476">
          <a:extLst>
            <a:ext uri="{FF2B5EF4-FFF2-40B4-BE49-F238E27FC236}">
              <a16:creationId xmlns:a16="http://schemas.microsoft.com/office/drawing/2014/main" id="{232A0AC8-3E11-4E8A-8876-9369EF79453E}"/>
            </a:ext>
          </a:extLst>
        </xdr:cNvPr>
        <xdr:cNvCxnSpPr/>
      </xdr:nvCxnSpPr>
      <xdr:spPr>
        <a:xfrm>
          <a:off x="19443700" y="556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19BF1317-6AA4-4EF4-9EB4-636B8BFF119F}"/>
            </a:ext>
          </a:extLst>
        </xdr:cNvPr>
        <xdr:cNvSpPr txBox="1"/>
      </xdr:nvSpPr>
      <xdr:spPr>
        <a:xfrm>
          <a:off x="19547840" y="675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79" name="フローチャート: 判断 478">
          <a:extLst>
            <a:ext uri="{FF2B5EF4-FFF2-40B4-BE49-F238E27FC236}">
              <a16:creationId xmlns:a16="http://schemas.microsoft.com/office/drawing/2014/main" id="{5E3992BF-2D80-46BF-B63A-E3D83A525616}"/>
            </a:ext>
          </a:extLst>
        </xdr:cNvPr>
        <xdr:cNvSpPr/>
      </xdr:nvSpPr>
      <xdr:spPr>
        <a:xfrm>
          <a:off x="19458940" y="689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0" name="フローチャート: 判断 479">
          <a:extLst>
            <a:ext uri="{FF2B5EF4-FFF2-40B4-BE49-F238E27FC236}">
              <a16:creationId xmlns:a16="http://schemas.microsoft.com/office/drawing/2014/main" id="{5EC31B53-F865-498F-96D7-A13FDC071CC4}"/>
            </a:ext>
          </a:extLst>
        </xdr:cNvPr>
        <xdr:cNvSpPr/>
      </xdr:nvSpPr>
      <xdr:spPr>
        <a:xfrm>
          <a:off x="18735040" y="6914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1" name="フローチャート: 判断 480">
          <a:extLst>
            <a:ext uri="{FF2B5EF4-FFF2-40B4-BE49-F238E27FC236}">
              <a16:creationId xmlns:a16="http://schemas.microsoft.com/office/drawing/2014/main" id="{ED271FE1-AE51-46EF-B859-30F51AA7EA50}"/>
            </a:ext>
          </a:extLst>
        </xdr:cNvPr>
        <xdr:cNvSpPr/>
      </xdr:nvSpPr>
      <xdr:spPr>
        <a:xfrm>
          <a:off x="17937480" y="691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2" name="フローチャート: 判断 481">
          <a:extLst>
            <a:ext uri="{FF2B5EF4-FFF2-40B4-BE49-F238E27FC236}">
              <a16:creationId xmlns:a16="http://schemas.microsoft.com/office/drawing/2014/main" id="{91FE474D-AD1F-4A99-836B-88D114C55142}"/>
            </a:ext>
          </a:extLst>
        </xdr:cNvPr>
        <xdr:cNvSpPr/>
      </xdr:nvSpPr>
      <xdr:spPr>
        <a:xfrm>
          <a:off x="17162780" y="69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3" name="フローチャート: 判断 482">
          <a:extLst>
            <a:ext uri="{FF2B5EF4-FFF2-40B4-BE49-F238E27FC236}">
              <a16:creationId xmlns:a16="http://schemas.microsoft.com/office/drawing/2014/main" id="{2E46C0C0-9C8F-4BAF-9B7D-F3E0FF10FD52}"/>
            </a:ext>
          </a:extLst>
        </xdr:cNvPr>
        <xdr:cNvSpPr/>
      </xdr:nvSpPr>
      <xdr:spPr>
        <a:xfrm>
          <a:off x="16388080" y="69347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0D7248E-F0B3-4DE2-9DFA-8AEC2E5DA3E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D995A87-EEA4-4DEF-B0E2-6784E74FA96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6F9921B-4312-42AE-A7F4-6936359180F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920903B-6F57-4DB7-85BF-2857DC60436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40CEAEC-508E-487D-9619-690921AD6D4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165160</xdr:rowOff>
    </xdr:from>
    <xdr:to>
      <xdr:col>116</xdr:col>
      <xdr:colOff>114300</xdr:colOff>
      <xdr:row>42</xdr:row>
      <xdr:rowOff>95310</xdr:rowOff>
    </xdr:to>
    <xdr:sp macro="" textlink="">
      <xdr:nvSpPr>
        <xdr:cNvPr id="489" name="楕円 488">
          <a:extLst>
            <a:ext uri="{FF2B5EF4-FFF2-40B4-BE49-F238E27FC236}">
              <a16:creationId xmlns:a16="http://schemas.microsoft.com/office/drawing/2014/main" id="{6FD434A4-1F5D-4B55-8ABC-CD147AAAA57C}"/>
            </a:ext>
          </a:extLst>
        </xdr:cNvPr>
        <xdr:cNvSpPr/>
      </xdr:nvSpPr>
      <xdr:spPr>
        <a:xfrm>
          <a:off x="19458940" y="7038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80087</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EAAE2BEB-9F13-4CC8-BD26-2D4F407B3C73}"/>
            </a:ext>
          </a:extLst>
        </xdr:cNvPr>
        <xdr:cNvSpPr txBox="1"/>
      </xdr:nvSpPr>
      <xdr:spPr>
        <a:xfrm>
          <a:off x="19547840" y="69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165732</xdr:rowOff>
    </xdr:from>
    <xdr:to>
      <xdr:col>112</xdr:col>
      <xdr:colOff>38100</xdr:colOff>
      <xdr:row>42</xdr:row>
      <xdr:rowOff>95882</xdr:rowOff>
    </xdr:to>
    <xdr:sp macro="" textlink="">
      <xdr:nvSpPr>
        <xdr:cNvPr id="491" name="楕円 490">
          <a:extLst>
            <a:ext uri="{FF2B5EF4-FFF2-40B4-BE49-F238E27FC236}">
              <a16:creationId xmlns:a16="http://schemas.microsoft.com/office/drawing/2014/main" id="{D91E0827-A62E-45C3-8DC2-BB3572DED567}"/>
            </a:ext>
          </a:extLst>
        </xdr:cNvPr>
        <xdr:cNvSpPr/>
      </xdr:nvSpPr>
      <xdr:spPr>
        <a:xfrm>
          <a:off x="18735040" y="7038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44510</xdr:rowOff>
    </xdr:from>
    <xdr:to>
      <xdr:col>116</xdr:col>
      <xdr:colOff>63500</xdr:colOff>
      <xdr:row>42</xdr:row>
      <xdr:rowOff>45082</xdr:rowOff>
    </xdr:to>
    <xdr:cxnSp macro="">
      <xdr:nvCxnSpPr>
        <xdr:cNvPr id="492" name="直線コネクタ 491">
          <a:extLst>
            <a:ext uri="{FF2B5EF4-FFF2-40B4-BE49-F238E27FC236}">
              <a16:creationId xmlns:a16="http://schemas.microsoft.com/office/drawing/2014/main" id="{2455702D-AE01-4881-B1FD-8C247DEF799D}"/>
            </a:ext>
          </a:extLst>
        </xdr:cNvPr>
        <xdr:cNvCxnSpPr/>
      </xdr:nvCxnSpPr>
      <xdr:spPr>
        <a:xfrm flipV="1">
          <a:off x="18778220" y="7085390"/>
          <a:ext cx="7315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167642</xdr:rowOff>
    </xdr:from>
    <xdr:to>
      <xdr:col>107</xdr:col>
      <xdr:colOff>101600</xdr:colOff>
      <xdr:row>42</xdr:row>
      <xdr:rowOff>97792</xdr:rowOff>
    </xdr:to>
    <xdr:sp macro="" textlink="">
      <xdr:nvSpPr>
        <xdr:cNvPr id="493" name="楕円 492">
          <a:extLst>
            <a:ext uri="{FF2B5EF4-FFF2-40B4-BE49-F238E27FC236}">
              <a16:creationId xmlns:a16="http://schemas.microsoft.com/office/drawing/2014/main" id="{D978146F-CC41-4F33-9E7C-A0A38D8B1A4A}"/>
            </a:ext>
          </a:extLst>
        </xdr:cNvPr>
        <xdr:cNvSpPr/>
      </xdr:nvSpPr>
      <xdr:spPr>
        <a:xfrm>
          <a:off x="17937480" y="7040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45082</xdr:rowOff>
    </xdr:from>
    <xdr:to>
      <xdr:col>111</xdr:col>
      <xdr:colOff>177800</xdr:colOff>
      <xdr:row>42</xdr:row>
      <xdr:rowOff>46992</xdr:rowOff>
    </xdr:to>
    <xdr:cxnSp macro="">
      <xdr:nvCxnSpPr>
        <xdr:cNvPr id="494" name="直線コネクタ 493">
          <a:extLst>
            <a:ext uri="{FF2B5EF4-FFF2-40B4-BE49-F238E27FC236}">
              <a16:creationId xmlns:a16="http://schemas.microsoft.com/office/drawing/2014/main" id="{8539E777-43D1-4FBD-A47C-5880E4E799A9}"/>
            </a:ext>
          </a:extLst>
        </xdr:cNvPr>
        <xdr:cNvCxnSpPr/>
      </xdr:nvCxnSpPr>
      <xdr:spPr>
        <a:xfrm flipV="1">
          <a:off x="17988280" y="7085962"/>
          <a:ext cx="78994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id="{3B8A796A-09FF-430C-9DB1-739E41A7406E}"/>
            </a:ext>
          </a:extLst>
        </xdr:cNvPr>
        <xdr:cNvSpPr txBox="1"/>
      </xdr:nvSpPr>
      <xdr:spPr>
        <a:xfrm>
          <a:off x="18496495" y="669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96" name="n_2aveValue【一般廃棄物処理施設】&#10;一人当たり有形固定資産（償却資産）額">
          <a:extLst>
            <a:ext uri="{FF2B5EF4-FFF2-40B4-BE49-F238E27FC236}">
              <a16:creationId xmlns:a16="http://schemas.microsoft.com/office/drawing/2014/main" id="{BE575F00-986C-4EAC-A977-3AB52DB31B76}"/>
            </a:ext>
          </a:extLst>
        </xdr:cNvPr>
        <xdr:cNvSpPr txBox="1"/>
      </xdr:nvSpPr>
      <xdr:spPr>
        <a:xfrm>
          <a:off x="17734495" y="669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97" name="n_3aveValue【一般廃棄物処理施設】&#10;一人当たり有形固定資産（償却資産）額">
          <a:extLst>
            <a:ext uri="{FF2B5EF4-FFF2-40B4-BE49-F238E27FC236}">
              <a16:creationId xmlns:a16="http://schemas.microsoft.com/office/drawing/2014/main" id="{9C57A5D0-5598-43E4-8182-367FB7847677}"/>
            </a:ext>
          </a:extLst>
        </xdr:cNvPr>
        <xdr:cNvSpPr txBox="1"/>
      </xdr:nvSpPr>
      <xdr:spPr>
        <a:xfrm>
          <a:off x="16936935" y="670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98" name="n_4aveValue【一般廃棄物処理施設】&#10;一人当たり有形固定資産（償却資産）額">
          <a:extLst>
            <a:ext uri="{FF2B5EF4-FFF2-40B4-BE49-F238E27FC236}">
              <a16:creationId xmlns:a16="http://schemas.microsoft.com/office/drawing/2014/main" id="{B537FB5C-A7B6-455A-A6C3-EE1322365C34}"/>
            </a:ext>
          </a:extLst>
        </xdr:cNvPr>
        <xdr:cNvSpPr txBox="1"/>
      </xdr:nvSpPr>
      <xdr:spPr>
        <a:xfrm>
          <a:off x="16162235" y="67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87009</xdr:rowOff>
    </xdr:from>
    <xdr:ext cx="534377" cy="259045"/>
    <xdr:sp macro="" textlink="">
      <xdr:nvSpPr>
        <xdr:cNvPr id="499" name="n_1mainValue【一般廃棄物処理施設】&#10;一人当たり有形固定資産（償却資産）額">
          <a:extLst>
            <a:ext uri="{FF2B5EF4-FFF2-40B4-BE49-F238E27FC236}">
              <a16:creationId xmlns:a16="http://schemas.microsoft.com/office/drawing/2014/main" id="{97CE320F-925C-48D4-B745-29F5B1F6CE24}"/>
            </a:ext>
          </a:extLst>
        </xdr:cNvPr>
        <xdr:cNvSpPr txBox="1"/>
      </xdr:nvSpPr>
      <xdr:spPr>
        <a:xfrm>
          <a:off x="18528811" y="71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88919</xdr:rowOff>
    </xdr:from>
    <xdr:ext cx="534377" cy="259045"/>
    <xdr:sp macro="" textlink="">
      <xdr:nvSpPr>
        <xdr:cNvPr id="500" name="n_2mainValue【一般廃棄物処理施設】&#10;一人当たり有形固定資産（償却資産）額">
          <a:extLst>
            <a:ext uri="{FF2B5EF4-FFF2-40B4-BE49-F238E27FC236}">
              <a16:creationId xmlns:a16="http://schemas.microsoft.com/office/drawing/2014/main" id="{552696CE-8C2D-4DFC-BF47-F1F847A8EE0F}"/>
            </a:ext>
          </a:extLst>
        </xdr:cNvPr>
        <xdr:cNvSpPr txBox="1"/>
      </xdr:nvSpPr>
      <xdr:spPr>
        <a:xfrm>
          <a:off x="17766811" y="71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71A8D10E-D228-434B-B27B-B2BBAF36B4D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155EA2E7-E646-4B53-912C-328D604A971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7E7EF0AB-228E-42F7-B7E1-80590D6550E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6CEBB18C-DB03-44AB-8AC6-01761D41341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86FB028D-CFCC-411C-8F9B-72B72CFA02F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C4C4E01E-1E9B-4A63-A480-907095725A5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1FB4F6C-BBAF-4EFE-B049-21B664D8E03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830A0256-044C-461A-AB91-2DB364B41083}"/>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a:extLst>
            <a:ext uri="{FF2B5EF4-FFF2-40B4-BE49-F238E27FC236}">
              <a16:creationId xmlns:a16="http://schemas.microsoft.com/office/drawing/2014/main" id="{1D6BEC48-F3D2-432B-8E5D-DCD8761561D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a:extLst>
            <a:ext uri="{FF2B5EF4-FFF2-40B4-BE49-F238E27FC236}">
              <a16:creationId xmlns:a16="http://schemas.microsoft.com/office/drawing/2014/main" id="{4D510E3D-FB10-4FC7-9530-B9C88CF7B83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a:extLst>
            <a:ext uri="{FF2B5EF4-FFF2-40B4-BE49-F238E27FC236}">
              <a16:creationId xmlns:a16="http://schemas.microsoft.com/office/drawing/2014/main" id="{C1E80B3D-4D79-482B-8A84-D1D6F6B7821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a:extLst>
            <a:ext uri="{FF2B5EF4-FFF2-40B4-BE49-F238E27FC236}">
              <a16:creationId xmlns:a16="http://schemas.microsoft.com/office/drawing/2014/main" id="{5853AF45-D401-4916-8075-EC491404A0D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a:extLst>
            <a:ext uri="{FF2B5EF4-FFF2-40B4-BE49-F238E27FC236}">
              <a16:creationId xmlns:a16="http://schemas.microsoft.com/office/drawing/2014/main" id="{5B03155F-E9E6-4443-B5CD-9E9CC368F30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a:extLst>
            <a:ext uri="{FF2B5EF4-FFF2-40B4-BE49-F238E27FC236}">
              <a16:creationId xmlns:a16="http://schemas.microsoft.com/office/drawing/2014/main" id="{7E7B8E69-92C6-4DD1-8635-91B1ABDD02A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a:extLst>
            <a:ext uri="{FF2B5EF4-FFF2-40B4-BE49-F238E27FC236}">
              <a16:creationId xmlns:a16="http://schemas.microsoft.com/office/drawing/2014/main" id="{FCEA2AC1-25B9-4F9E-985B-77F4B6C62AB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a:extLst>
            <a:ext uri="{FF2B5EF4-FFF2-40B4-BE49-F238E27FC236}">
              <a16:creationId xmlns:a16="http://schemas.microsoft.com/office/drawing/2014/main" id="{B476767C-7A12-425F-90E8-3DF8F08DEB8E}"/>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93F4FF4C-6F04-4519-AAF2-7BD3E8F2B2D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FB27272E-5F06-4283-BA94-AB9994E1763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DBE81F98-B2BF-456B-9DA5-2A3B6C6F694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D6248FD2-2FE9-41D2-8019-F7888777FB5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77425871-A5C2-4A7F-AD5F-CAD69F21643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AAF59AC7-16D0-4E85-8ABD-16FC9A10DDA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26E11FD7-1E9D-4D5D-87B4-3DD5926C90C4}"/>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00711F87-AE28-4F4A-B7AC-CA1BF2E54ED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E6797F0C-18E0-4310-8700-AE2510943F3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7342C50C-52C6-436C-A7BC-973FC0F6B4F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a:extLst>
            <a:ext uri="{FF2B5EF4-FFF2-40B4-BE49-F238E27FC236}">
              <a16:creationId xmlns:a16="http://schemas.microsoft.com/office/drawing/2014/main" id="{2A0299C5-31CF-4EEC-8BBA-D8CB81DE91C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a:extLst>
            <a:ext uri="{FF2B5EF4-FFF2-40B4-BE49-F238E27FC236}">
              <a16:creationId xmlns:a16="http://schemas.microsoft.com/office/drawing/2014/main" id="{AD5238FD-4DE9-493D-A9EA-710EB6CC7798}"/>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9" name="テキスト ボックス 528">
          <a:extLst>
            <a:ext uri="{FF2B5EF4-FFF2-40B4-BE49-F238E27FC236}">
              <a16:creationId xmlns:a16="http://schemas.microsoft.com/office/drawing/2014/main" id="{33457D78-631C-486E-9C3F-1264C29A8478}"/>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a:extLst>
            <a:ext uri="{FF2B5EF4-FFF2-40B4-BE49-F238E27FC236}">
              <a16:creationId xmlns:a16="http://schemas.microsoft.com/office/drawing/2014/main" id="{164AB733-0D2C-4986-A209-2ACF4F269B4B}"/>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a:extLst>
            <a:ext uri="{FF2B5EF4-FFF2-40B4-BE49-F238E27FC236}">
              <a16:creationId xmlns:a16="http://schemas.microsoft.com/office/drawing/2014/main" id="{8A494E33-459B-4543-9543-D4223DA31BDA}"/>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a:extLst>
            <a:ext uri="{FF2B5EF4-FFF2-40B4-BE49-F238E27FC236}">
              <a16:creationId xmlns:a16="http://schemas.microsoft.com/office/drawing/2014/main" id="{85E2050E-30B3-43B9-AA5F-3F95469D0CF5}"/>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a:extLst>
            <a:ext uri="{FF2B5EF4-FFF2-40B4-BE49-F238E27FC236}">
              <a16:creationId xmlns:a16="http://schemas.microsoft.com/office/drawing/2014/main" id="{ABBD0A34-AAD2-4362-8432-DF829987C56C}"/>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a:extLst>
            <a:ext uri="{FF2B5EF4-FFF2-40B4-BE49-F238E27FC236}">
              <a16:creationId xmlns:a16="http://schemas.microsoft.com/office/drawing/2014/main" id="{FD0022E1-33CD-4963-B621-ED19989B8D3B}"/>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a:extLst>
            <a:ext uri="{FF2B5EF4-FFF2-40B4-BE49-F238E27FC236}">
              <a16:creationId xmlns:a16="http://schemas.microsoft.com/office/drawing/2014/main" id="{89ADBE1C-F974-4AA0-9DCA-B51AD25E1E8B}"/>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a:extLst>
            <a:ext uri="{FF2B5EF4-FFF2-40B4-BE49-F238E27FC236}">
              <a16:creationId xmlns:a16="http://schemas.microsoft.com/office/drawing/2014/main" id="{91D85633-2BA8-4892-9DF8-3CFD54C29B36}"/>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37" name="テキスト ボックス 536">
          <a:extLst>
            <a:ext uri="{FF2B5EF4-FFF2-40B4-BE49-F238E27FC236}">
              <a16:creationId xmlns:a16="http://schemas.microsoft.com/office/drawing/2014/main" id="{8FBECD5E-8948-4030-9694-36C875D5AEC7}"/>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133C4F8C-C4C9-4C30-807E-D2741465F2A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CF2E5554-2310-498D-A09D-9B7E88043FC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0" name="直線コネクタ 539">
          <a:extLst>
            <a:ext uri="{FF2B5EF4-FFF2-40B4-BE49-F238E27FC236}">
              <a16:creationId xmlns:a16="http://schemas.microsoft.com/office/drawing/2014/main" id="{60C5D2A1-5C9D-4E4B-B167-F4EE5D978CFF}"/>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1" name="【消防施設】&#10;有形固定資産減価償却率最小値テキスト">
          <a:extLst>
            <a:ext uri="{FF2B5EF4-FFF2-40B4-BE49-F238E27FC236}">
              <a16:creationId xmlns:a16="http://schemas.microsoft.com/office/drawing/2014/main" id="{6ABA4B26-B02E-4AC7-B42A-C348C30C5B21}"/>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2" name="直線コネクタ 541">
          <a:extLst>
            <a:ext uri="{FF2B5EF4-FFF2-40B4-BE49-F238E27FC236}">
              <a16:creationId xmlns:a16="http://schemas.microsoft.com/office/drawing/2014/main" id="{988D4480-0963-4ABF-B202-25D9523D9B1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3" name="【消防施設】&#10;有形固定資産減価償却率最大値テキスト">
          <a:extLst>
            <a:ext uri="{FF2B5EF4-FFF2-40B4-BE49-F238E27FC236}">
              <a16:creationId xmlns:a16="http://schemas.microsoft.com/office/drawing/2014/main" id="{E00353B9-096D-4E2E-842A-CC73D9EF0748}"/>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4" name="直線コネクタ 543">
          <a:extLst>
            <a:ext uri="{FF2B5EF4-FFF2-40B4-BE49-F238E27FC236}">
              <a16:creationId xmlns:a16="http://schemas.microsoft.com/office/drawing/2014/main" id="{F99483E9-B7D5-44A8-B8A3-E8D947FC5C21}"/>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26088417-8E5F-4973-847D-9EF764E74ABF}"/>
            </a:ext>
          </a:extLst>
        </xdr:cNvPr>
        <xdr:cNvSpPr txBox="1"/>
      </xdr:nvSpPr>
      <xdr:spPr>
        <a:xfrm>
          <a:off x="14414500" y="1357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46" name="フローチャート: 判断 545">
          <a:extLst>
            <a:ext uri="{FF2B5EF4-FFF2-40B4-BE49-F238E27FC236}">
              <a16:creationId xmlns:a16="http://schemas.microsoft.com/office/drawing/2014/main" id="{C4920F4F-30AA-4B5E-8579-51A3A9879E72}"/>
            </a:ext>
          </a:extLst>
        </xdr:cNvPr>
        <xdr:cNvSpPr/>
      </xdr:nvSpPr>
      <xdr:spPr>
        <a:xfrm>
          <a:off x="14325600" y="137160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47" name="フローチャート: 判断 546">
          <a:extLst>
            <a:ext uri="{FF2B5EF4-FFF2-40B4-BE49-F238E27FC236}">
              <a16:creationId xmlns:a16="http://schemas.microsoft.com/office/drawing/2014/main" id="{763B2823-9EDA-4CD7-BBC3-F3B865A0DB2C}"/>
            </a:ext>
          </a:extLst>
        </xdr:cNvPr>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48" name="フローチャート: 判断 547">
          <a:extLst>
            <a:ext uri="{FF2B5EF4-FFF2-40B4-BE49-F238E27FC236}">
              <a16:creationId xmlns:a16="http://schemas.microsoft.com/office/drawing/2014/main" id="{31F0032D-B6C9-48B0-8788-8E0DB4723D03}"/>
            </a:ext>
          </a:extLst>
        </xdr:cNvPr>
        <xdr:cNvSpPr/>
      </xdr:nvSpPr>
      <xdr:spPr>
        <a:xfrm>
          <a:off x="1280414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49" name="フローチャート: 判断 548">
          <a:extLst>
            <a:ext uri="{FF2B5EF4-FFF2-40B4-BE49-F238E27FC236}">
              <a16:creationId xmlns:a16="http://schemas.microsoft.com/office/drawing/2014/main" id="{3D40257D-B71B-4B31-A34F-E4E09DC104A9}"/>
            </a:ext>
          </a:extLst>
        </xdr:cNvPr>
        <xdr:cNvSpPr/>
      </xdr:nvSpPr>
      <xdr:spPr>
        <a:xfrm>
          <a:off x="12029440" y="13754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50" name="フローチャート: 判断 549">
          <a:extLst>
            <a:ext uri="{FF2B5EF4-FFF2-40B4-BE49-F238E27FC236}">
              <a16:creationId xmlns:a16="http://schemas.microsoft.com/office/drawing/2014/main" id="{F724EC88-A57C-40A0-8A41-2B9955B6911D}"/>
            </a:ext>
          </a:extLst>
        </xdr:cNvPr>
        <xdr:cNvSpPr/>
      </xdr:nvSpPr>
      <xdr:spPr>
        <a:xfrm>
          <a:off x="11231880" y="1371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4DD983D4-3261-4AA7-BA85-4EAD6ED6419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8A056576-7625-41F9-9112-86D5D517362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2F8EC4D0-C883-4B12-A0DA-05C72A97489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E67B0E75-28BD-45B3-B171-81386C05DDE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3AFA4703-0099-4C97-A24A-90249AF7C5F1}"/>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556" name="楕円 555">
          <a:extLst>
            <a:ext uri="{FF2B5EF4-FFF2-40B4-BE49-F238E27FC236}">
              <a16:creationId xmlns:a16="http://schemas.microsoft.com/office/drawing/2014/main" id="{8E8BFE63-21FA-4209-AD2D-883696326175}"/>
            </a:ext>
          </a:extLst>
        </xdr:cNvPr>
        <xdr:cNvSpPr/>
      </xdr:nvSpPr>
      <xdr:spPr>
        <a:xfrm>
          <a:off x="14325600" y="140843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557" name="【消防施設】&#10;有形固定資産減価償却率該当値テキスト">
          <a:extLst>
            <a:ext uri="{FF2B5EF4-FFF2-40B4-BE49-F238E27FC236}">
              <a16:creationId xmlns:a16="http://schemas.microsoft.com/office/drawing/2014/main" id="{12FE4FCC-01BF-4273-A566-5A4358F8A2B6}"/>
            </a:ext>
          </a:extLst>
        </xdr:cNvPr>
        <xdr:cNvSpPr txBox="1"/>
      </xdr:nvSpPr>
      <xdr:spPr>
        <a:xfrm>
          <a:off x="144145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558" name="楕円 557">
          <a:extLst>
            <a:ext uri="{FF2B5EF4-FFF2-40B4-BE49-F238E27FC236}">
              <a16:creationId xmlns:a16="http://schemas.microsoft.com/office/drawing/2014/main" id="{D3F64853-F901-4AA6-A758-72B6642315B4}"/>
            </a:ext>
          </a:extLst>
        </xdr:cNvPr>
        <xdr:cNvSpPr/>
      </xdr:nvSpPr>
      <xdr:spPr>
        <a:xfrm>
          <a:off x="1357884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49530</xdr:rowOff>
    </xdr:to>
    <xdr:cxnSp macro="">
      <xdr:nvCxnSpPr>
        <xdr:cNvPr id="559" name="直線コネクタ 558">
          <a:extLst>
            <a:ext uri="{FF2B5EF4-FFF2-40B4-BE49-F238E27FC236}">
              <a16:creationId xmlns:a16="http://schemas.microsoft.com/office/drawing/2014/main" id="{B4940D1B-3143-4677-B54B-DB33560B5E3B}"/>
            </a:ext>
          </a:extLst>
        </xdr:cNvPr>
        <xdr:cNvCxnSpPr/>
      </xdr:nvCxnSpPr>
      <xdr:spPr>
        <a:xfrm>
          <a:off x="13629640" y="1411986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560" name="楕円 559">
          <a:extLst>
            <a:ext uri="{FF2B5EF4-FFF2-40B4-BE49-F238E27FC236}">
              <a16:creationId xmlns:a16="http://schemas.microsoft.com/office/drawing/2014/main" id="{F8083DE3-F1FD-45A4-812E-50AE96DFDA47}"/>
            </a:ext>
          </a:extLst>
        </xdr:cNvPr>
        <xdr:cNvSpPr/>
      </xdr:nvSpPr>
      <xdr:spPr>
        <a:xfrm>
          <a:off x="1280414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26670</xdr:rowOff>
    </xdr:from>
    <xdr:to>
      <xdr:col>81</xdr:col>
      <xdr:colOff>50800</xdr:colOff>
      <xdr:row>84</xdr:row>
      <xdr:rowOff>38100</xdr:rowOff>
    </xdr:to>
    <xdr:cxnSp macro="">
      <xdr:nvCxnSpPr>
        <xdr:cNvPr id="561" name="直線コネクタ 560">
          <a:extLst>
            <a:ext uri="{FF2B5EF4-FFF2-40B4-BE49-F238E27FC236}">
              <a16:creationId xmlns:a16="http://schemas.microsoft.com/office/drawing/2014/main" id="{E544578B-1B22-4467-93F8-E9197CB70A78}"/>
            </a:ext>
          </a:extLst>
        </xdr:cNvPr>
        <xdr:cNvCxnSpPr/>
      </xdr:nvCxnSpPr>
      <xdr:spPr>
        <a:xfrm>
          <a:off x="12854940" y="1410843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55880</xdr:rowOff>
    </xdr:from>
    <xdr:to>
      <xdr:col>72</xdr:col>
      <xdr:colOff>38100</xdr:colOff>
      <xdr:row>84</xdr:row>
      <xdr:rowOff>157480</xdr:rowOff>
    </xdr:to>
    <xdr:sp macro="" textlink="">
      <xdr:nvSpPr>
        <xdr:cNvPr id="562" name="楕円 561">
          <a:extLst>
            <a:ext uri="{FF2B5EF4-FFF2-40B4-BE49-F238E27FC236}">
              <a16:creationId xmlns:a16="http://schemas.microsoft.com/office/drawing/2014/main" id="{EDA27422-FDC7-48C1-A0DA-701CB36784D4}"/>
            </a:ext>
          </a:extLst>
        </xdr:cNvPr>
        <xdr:cNvSpPr/>
      </xdr:nvSpPr>
      <xdr:spPr>
        <a:xfrm>
          <a:off x="12029440" y="14137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26670</xdr:rowOff>
    </xdr:from>
    <xdr:to>
      <xdr:col>76</xdr:col>
      <xdr:colOff>114300</xdr:colOff>
      <xdr:row>84</xdr:row>
      <xdr:rowOff>106680</xdr:rowOff>
    </xdr:to>
    <xdr:cxnSp macro="">
      <xdr:nvCxnSpPr>
        <xdr:cNvPr id="563" name="直線コネクタ 562">
          <a:extLst>
            <a:ext uri="{FF2B5EF4-FFF2-40B4-BE49-F238E27FC236}">
              <a16:creationId xmlns:a16="http://schemas.microsoft.com/office/drawing/2014/main" id="{3FDA16AD-6E6D-4F17-A32E-4368E9AB31CA}"/>
            </a:ext>
          </a:extLst>
        </xdr:cNvPr>
        <xdr:cNvCxnSpPr/>
      </xdr:nvCxnSpPr>
      <xdr:spPr>
        <a:xfrm flipV="1">
          <a:off x="12072620" y="1410843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564" name="n_1aveValue【消防施設】&#10;有形固定資産減価償却率">
          <a:extLst>
            <a:ext uri="{FF2B5EF4-FFF2-40B4-BE49-F238E27FC236}">
              <a16:creationId xmlns:a16="http://schemas.microsoft.com/office/drawing/2014/main" id="{9EBD5A47-99CC-4825-8954-09B2B7F8C114}"/>
            </a:ext>
          </a:extLst>
        </xdr:cNvPr>
        <xdr:cNvSpPr txBox="1"/>
      </xdr:nvSpPr>
      <xdr:spPr>
        <a:xfrm>
          <a:off x="134372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65" name="n_2aveValue【消防施設】&#10;有形固定資産減価償却率">
          <a:extLst>
            <a:ext uri="{FF2B5EF4-FFF2-40B4-BE49-F238E27FC236}">
              <a16:creationId xmlns:a16="http://schemas.microsoft.com/office/drawing/2014/main" id="{858CE212-A040-4AA1-97FF-D81E6BEAB6D1}"/>
            </a:ext>
          </a:extLst>
        </xdr:cNvPr>
        <xdr:cNvSpPr txBox="1"/>
      </xdr:nvSpPr>
      <xdr:spPr>
        <a:xfrm>
          <a:off x="126752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66" name="n_3aveValue【消防施設】&#10;有形固定資産減価償却率">
          <a:extLst>
            <a:ext uri="{FF2B5EF4-FFF2-40B4-BE49-F238E27FC236}">
              <a16:creationId xmlns:a16="http://schemas.microsoft.com/office/drawing/2014/main" id="{72B781F3-9941-4328-971A-5B5923A1D686}"/>
            </a:ext>
          </a:extLst>
        </xdr:cNvPr>
        <xdr:cNvSpPr txBox="1"/>
      </xdr:nvSpPr>
      <xdr:spPr>
        <a:xfrm>
          <a:off x="1190054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67" name="n_4aveValue【消防施設】&#10;有形固定資産減価償却率">
          <a:extLst>
            <a:ext uri="{FF2B5EF4-FFF2-40B4-BE49-F238E27FC236}">
              <a16:creationId xmlns:a16="http://schemas.microsoft.com/office/drawing/2014/main" id="{1C5BB965-84E5-4B74-A26B-4B581EF47905}"/>
            </a:ext>
          </a:extLst>
        </xdr:cNvPr>
        <xdr:cNvSpPr txBox="1"/>
      </xdr:nvSpPr>
      <xdr:spPr>
        <a:xfrm>
          <a:off x="1110298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568" name="n_1mainValue【消防施設】&#10;有形固定資産減価償却率">
          <a:extLst>
            <a:ext uri="{FF2B5EF4-FFF2-40B4-BE49-F238E27FC236}">
              <a16:creationId xmlns:a16="http://schemas.microsoft.com/office/drawing/2014/main" id="{0560504B-602C-476E-9206-F5AF69913257}"/>
            </a:ext>
          </a:extLst>
        </xdr:cNvPr>
        <xdr:cNvSpPr txBox="1"/>
      </xdr:nvSpPr>
      <xdr:spPr>
        <a:xfrm>
          <a:off x="13437244" y="1416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569" name="n_2mainValue【消防施設】&#10;有形固定資産減価償却率">
          <a:extLst>
            <a:ext uri="{FF2B5EF4-FFF2-40B4-BE49-F238E27FC236}">
              <a16:creationId xmlns:a16="http://schemas.microsoft.com/office/drawing/2014/main" id="{D12C2D7E-5BA6-4681-B8BB-9097B4284693}"/>
            </a:ext>
          </a:extLst>
        </xdr:cNvPr>
        <xdr:cNvSpPr txBox="1"/>
      </xdr:nvSpPr>
      <xdr:spPr>
        <a:xfrm>
          <a:off x="126752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148607</xdr:rowOff>
    </xdr:from>
    <xdr:ext cx="405111" cy="259045"/>
    <xdr:sp macro="" textlink="">
      <xdr:nvSpPr>
        <xdr:cNvPr id="570" name="n_3mainValue【消防施設】&#10;有形固定資産減価償却率">
          <a:extLst>
            <a:ext uri="{FF2B5EF4-FFF2-40B4-BE49-F238E27FC236}">
              <a16:creationId xmlns:a16="http://schemas.microsoft.com/office/drawing/2014/main" id="{A2A36FE7-3842-46A0-AC17-1546A95A6A39}"/>
            </a:ext>
          </a:extLst>
        </xdr:cNvPr>
        <xdr:cNvSpPr txBox="1"/>
      </xdr:nvSpPr>
      <xdr:spPr>
        <a:xfrm>
          <a:off x="11900544"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291649E8-F70F-4294-9F4D-17F58A6A1E9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07890B61-14CB-4DA3-9A42-2E6F9C10C1B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CF4E9187-3BC7-4952-B021-158178C830C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26265D2D-04B3-482F-984B-7278D1FEB01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FF276257-A559-48ED-A4EA-4E0FD87C444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2F4987BB-053D-4736-AE20-B75C775D3C9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AE15C972-6D7D-4DFB-AF65-8173384EF85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19B9EB6E-FB35-4E74-86C1-6BDD3E8969F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7C67BB11-022B-4F1D-93ED-509AB77B096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FABBBA85-0B11-4D8C-B15C-F1A162A6A60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a:extLst>
            <a:ext uri="{FF2B5EF4-FFF2-40B4-BE49-F238E27FC236}">
              <a16:creationId xmlns:a16="http://schemas.microsoft.com/office/drawing/2014/main" id="{10AD2E9E-3120-46BE-A2B2-33F7C5D67837}"/>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a:extLst>
            <a:ext uri="{FF2B5EF4-FFF2-40B4-BE49-F238E27FC236}">
              <a16:creationId xmlns:a16="http://schemas.microsoft.com/office/drawing/2014/main" id="{703ABEC7-832E-442C-8451-B59969C3A0A7}"/>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a:extLst>
            <a:ext uri="{FF2B5EF4-FFF2-40B4-BE49-F238E27FC236}">
              <a16:creationId xmlns:a16="http://schemas.microsoft.com/office/drawing/2014/main" id="{C9127917-5D77-4C0C-99B3-2055201D6929}"/>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a:extLst>
            <a:ext uri="{FF2B5EF4-FFF2-40B4-BE49-F238E27FC236}">
              <a16:creationId xmlns:a16="http://schemas.microsoft.com/office/drawing/2014/main" id="{75111729-164B-41B2-A394-A1CCFDFD99F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a:extLst>
            <a:ext uri="{FF2B5EF4-FFF2-40B4-BE49-F238E27FC236}">
              <a16:creationId xmlns:a16="http://schemas.microsoft.com/office/drawing/2014/main" id="{E6DA4B9C-A2E9-4F5A-816D-1900D8E61BBB}"/>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a:extLst>
            <a:ext uri="{FF2B5EF4-FFF2-40B4-BE49-F238E27FC236}">
              <a16:creationId xmlns:a16="http://schemas.microsoft.com/office/drawing/2014/main" id="{0167E358-3F0D-4F11-9A8C-535168FD797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a:extLst>
            <a:ext uri="{FF2B5EF4-FFF2-40B4-BE49-F238E27FC236}">
              <a16:creationId xmlns:a16="http://schemas.microsoft.com/office/drawing/2014/main" id="{A04F929D-A2CE-44F3-A5A4-72BB6B337433}"/>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a:extLst>
            <a:ext uri="{FF2B5EF4-FFF2-40B4-BE49-F238E27FC236}">
              <a16:creationId xmlns:a16="http://schemas.microsoft.com/office/drawing/2014/main" id="{A325C2F8-9316-4B8A-934B-F6AC888AFCDE}"/>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a:extLst>
            <a:ext uri="{FF2B5EF4-FFF2-40B4-BE49-F238E27FC236}">
              <a16:creationId xmlns:a16="http://schemas.microsoft.com/office/drawing/2014/main" id="{83F80499-AD6C-4655-8732-47C93BA95003}"/>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a:extLst>
            <a:ext uri="{FF2B5EF4-FFF2-40B4-BE49-F238E27FC236}">
              <a16:creationId xmlns:a16="http://schemas.microsoft.com/office/drawing/2014/main" id="{A9D11428-F9B5-42E3-A3BB-974E30B062BC}"/>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a:extLst>
            <a:ext uri="{FF2B5EF4-FFF2-40B4-BE49-F238E27FC236}">
              <a16:creationId xmlns:a16="http://schemas.microsoft.com/office/drawing/2014/main" id="{A5ACDAC0-5998-4939-B7CD-B4DED541269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1B370A5B-5C22-4E8A-9C7F-4B5D3ECE9BB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a:extLst>
            <a:ext uri="{FF2B5EF4-FFF2-40B4-BE49-F238E27FC236}">
              <a16:creationId xmlns:a16="http://schemas.microsoft.com/office/drawing/2014/main" id="{8421052B-DE0E-4B3B-872E-F0748B18E83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94" name="直線コネクタ 593">
          <a:extLst>
            <a:ext uri="{FF2B5EF4-FFF2-40B4-BE49-F238E27FC236}">
              <a16:creationId xmlns:a16="http://schemas.microsoft.com/office/drawing/2014/main" id="{5333F926-E595-4499-81A0-22FA4A9A813A}"/>
            </a:ext>
          </a:extLst>
        </xdr:cNvPr>
        <xdr:cNvCxnSpPr/>
      </xdr:nvCxnSpPr>
      <xdr:spPr>
        <a:xfrm flipV="1">
          <a:off x="19509104" y="13206983"/>
          <a:ext cx="0" cy="131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95" name="【消防施設】&#10;一人当たり面積最小値テキスト">
          <a:extLst>
            <a:ext uri="{FF2B5EF4-FFF2-40B4-BE49-F238E27FC236}">
              <a16:creationId xmlns:a16="http://schemas.microsoft.com/office/drawing/2014/main" id="{19F83D8A-CBAA-4AC3-8A23-34BBB85DF8F2}"/>
            </a:ext>
          </a:extLst>
        </xdr:cNvPr>
        <xdr:cNvSpPr txBox="1"/>
      </xdr:nvSpPr>
      <xdr:spPr>
        <a:xfrm>
          <a:off x="1954784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96" name="直線コネクタ 595">
          <a:extLst>
            <a:ext uri="{FF2B5EF4-FFF2-40B4-BE49-F238E27FC236}">
              <a16:creationId xmlns:a16="http://schemas.microsoft.com/office/drawing/2014/main" id="{F1E970F2-7DA0-44F4-A439-B1C9676D5FD2}"/>
            </a:ext>
          </a:extLst>
        </xdr:cNvPr>
        <xdr:cNvCxnSpPr/>
      </xdr:nvCxnSpPr>
      <xdr:spPr>
        <a:xfrm>
          <a:off x="19443700" y="14526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97" name="【消防施設】&#10;一人当たり面積最大値テキスト">
          <a:extLst>
            <a:ext uri="{FF2B5EF4-FFF2-40B4-BE49-F238E27FC236}">
              <a16:creationId xmlns:a16="http://schemas.microsoft.com/office/drawing/2014/main" id="{7B60AE28-3C9A-4437-A1F6-628B528798A6}"/>
            </a:ext>
          </a:extLst>
        </xdr:cNvPr>
        <xdr:cNvSpPr txBox="1"/>
      </xdr:nvSpPr>
      <xdr:spPr>
        <a:xfrm>
          <a:off x="19547840" y="1298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98" name="直線コネクタ 597">
          <a:extLst>
            <a:ext uri="{FF2B5EF4-FFF2-40B4-BE49-F238E27FC236}">
              <a16:creationId xmlns:a16="http://schemas.microsoft.com/office/drawing/2014/main" id="{61A18902-D1FE-4425-B2BB-475D1750F997}"/>
            </a:ext>
          </a:extLst>
        </xdr:cNvPr>
        <xdr:cNvCxnSpPr/>
      </xdr:nvCxnSpPr>
      <xdr:spPr>
        <a:xfrm>
          <a:off x="19443700" y="132069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99" name="【消防施設】&#10;一人当たり面積平均値テキスト">
          <a:extLst>
            <a:ext uri="{FF2B5EF4-FFF2-40B4-BE49-F238E27FC236}">
              <a16:creationId xmlns:a16="http://schemas.microsoft.com/office/drawing/2014/main" id="{34FF78FF-4774-4380-B53F-D3E1ACFAE39D}"/>
            </a:ext>
          </a:extLst>
        </xdr:cNvPr>
        <xdr:cNvSpPr txBox="1"/>
      </xdr:nvSpPr>
      <xdr:spPr>
        <a:xfrm>
          <a:off x="19547840" y="1408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00" name="フローチャート: 判断 599">
          <a:extLst>
            <a:ext uri="{FF2B5EF4-FFF2-40B4-BE49-F238E27FC236}">
              <a16:creationId xmlns:a16="http://schemas.microsoft.com/office/drawing/2014/main" id="{B5A54BB4-1046-4B70-93C0-1C4F0BB21C2D}"/>
            </a:ext>
          </a:extLst>
        </xdr:cNvPr>
        <xdr:cNvSpPr/>
      </xdr:nvSpPr>
      <xdr:spPr>
        <a:xfrm>
          <a:off x="194589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01" name="フローチャート: 判断 600">
          <a:extLst>
            <a:ext uri="{FF2B5EF4-FFF2-40B4-BE49-F238E27FC236}">
              <a16:creationId xmlns:a16="http://schemas.microsoft.com/office/drawing/2014/main" id="{7239D6F0-4E5C-4D75-B07A-CB085DC3D71E}"/>
            </a:ext>
          </a:extLst>
        </xdr:cNvPr>
        <xdr:cNvSpPr/>
      </xdr:nvSpPr>
      <xdr:spPr>
        <a:xfrm>
          <a:off x="18735040" y="142618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02" name="フローチャート: 判断 601">
          <a:extLst>
            <a:ext uri="{FF2B5EF4-FFF2-40B4-BE49-F238E27FC236}">
              <a16:creationId xmlns:a16="http://schemas.microsoft.com/office/drawing/2014/main" id="{C0E82771-4ECC-4D6C-B939-C9D4ABA59949}"/>
            </a:ext>
          </a:extLst>
        </xdr:cNvPr>
        <xdr:cNvSpPr/>
      </xdr:nvSpPr>
      <xdr:spPr>
        <a:xfrm>
          <a:off x="1793748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03" name="フローチャート: 判断 602">
          <a:extLst>
            <a:ext uri="{FF2B5EF4-FFF2-40B4-BE49-F238E27FC236}">
              <a16:creationId xmlns:a16="http://schemas.microsoft.com/office/drawing/2014/main" id="{17426415-2AE5-464C-A8B8-1B952A15D757}"/>
            </a:ext>
          </a:extLst>
        </xdr:cNvPr>
        <xdr:cNvSpPr/>
      </xdr:nvSpPr>
      <xdr:spPr>
        <a:xfrm>
          <a:off x="17162780" y="1425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04" name="フローチャート: 判断 603">
          <a:extLst>
            <a:ext uri="{FF2B5EF4-FFF2-40B4-BE49-F238E27FC236}">
              <a16:creationId xmlns:a16="http://schemas.microsoft.com/office/drawing/2014/main" id="{E356460D-1EC2-4013-AB49-501A73D71CF9}"/>
            </a:ext>
          </a:extLst>
        </xdr:cNvPr>
        <xdr:cNvSpPr/>
      </xdr:nvSpPr>
      <xdr:spPr>
        <a:xfrm>
          <a:off x="16388080" y="14208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699927F0-5BF6-412A-97F0-9E9F17645D4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5D0A6579-8683-4391-B782-1255C0F5C26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1029174A-1510-44CE-AAF9-60DFE9071B5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3D851637-F41D-410E-887B-1BEA7BBE7D2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6F09DA5F-2D22-4FA7-A3C0-7ECB2C9EC365}"/>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10" name="楕円 609">
          <a:extLst>
            <a:ext uri="{FF2B5EF4-FFF2-40B4-BE49-F238E27FC236}">
              <a16:creationId xmlns:a16="http://schemas.microsoft.com/office/drawing/2014/main" id="{77FF095C-4D43-477B-8DBA-D2A9FC08782D}"/>
            </a:ext>
          </a:extLst>
        </xdr:cNvPr>
        <xdr:cNvSpPr/>
      </xdr:nvSpPr>
      <xdr:spPr>
        <a:xfrm>
          <a:off x="194589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11" name="【消防施設】&#10;一人当たり面積該当値テキスト">
          <a:extLst>
            <a:ext uri="{FF2B5EF4-FFF2-40B4-BE49-F238E27FC236}">
              <a16:creationId xmlns:a16="http://schemas.microsoft.com/office/drawing/2014/main" id="{B3B495E6-AF8C-48B5-8C02-0105B655AB1E}"/>
            </a:ext>
          </a:extLst>
        </xdr:cNvPr>
        <xdr:cNvSpPr txBox="1"/>
      </xdr:nvSpPr>
      <xdr:spPr>
        <a:xfrm>
          <a:off x="1954784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160274</xdr:rowOff>
    </xdr:from>
    <xdr:to>
      <xdr:col>112</xdr:col>
      <xdr:colOff>38100</xdr:colOff>
      <xdr:row>86</xdr:row>
      <xdr:rowOff>90424</xdr:rowOff>
    </xdr:to>
    <xdr:sp macro="" textlink="">
      <xdr:nvSpPr>
        <xdr:cNvPr id="612" name="楕円 611">
          <a:extLst>
            <a:ext uri="{FF2B5EF4-FFF2-40B4-BE49-F238E27FC236}">
              <a16:creationId xmlns:a16="http://schemas.microsoft.com/office/drawing/2014/main" id="{256E4DE6-E9B2-4683-B928-DD80B0AC4063}"/>
            </a:ext>
          </a:extLst>
        </xdr:cNvPr>
        <xdr:cNvSpPr/>
      </xdr:nvSpPr>
      <xdr:spPr>
        <a:xfrm>
          <a:off x="18735040" y="14409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39624</xdr:rowOff>
    </xdr:to>
    <xdr:cxnSp macro="">
      <xdr:nvCxnSpPr>
        <xdr:cNvPr id="613" name="直線コネクタ 612">
          <a:extLst>
            <a:ext uri="{FF2B5EF4-FFF2-40B4-BE49-F238E27FC236}">
              <a16:creationId xmlns:a16="http://schemas.microsoft.com/office/drawing/2014/main" id="{FD3DD4AA-F56B-4B64-8E41-BE812B19C87A}"/>
            </a:ext>
          </a:extLst>
        </xdr:cNvPr>
        <xdr:cNvCxnSpPr/>
      </xdr:nvCxnSpPr>
      <xdr:spPr>
        <a:xfrm flipV="1">
          <a:off x="18778220" y="14455140"/>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162561</xdr:rowOff>
    </xdr:from>
    <xdr:to>
      <xdr:col>107</xdr:col>
      <xdr:colOff>101600</xdr:colOff>
      <xdr:row>86</xdr:row>
      <xdr:rowOff>92711</xdr:rowOff>
    </xdr:to>
    <xdr:sp macro="" textlink="">
      <xdr:nvSpPr>
        <xdr:cNvPr id="614" name="楕円 613">
          <a:extLst>
            <a:ext uri="{FF2B5EF4-FFF2-40B4-BE49-F238E27FC236}">
              <a16:creationId xmlns:a16="http://schemas.microsoft.com/office/drawing/2014/main" id="{60851725-6D5F-485E-AE10-A6D5673E61DB}"/>
            </a:ext>
          </a:extLst>
        </xdr:cNvPr>
        <xdr:cNvSpPr/>
      </xdr:nvSpPr>
      <xdr:spPr>
        <a:xfrm>
          <a:off x="17937480" y="144119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39624</xdr:rowOff>
    </xdr:from>
    <xdr:to>
      <xdr:col>111</xdr:col>
      <xdr:colOff>177800</xdr:colOff>
      <xdr:row>86</xdr:row>
      <xdr:rowOff>41911</xdr:rowOff>
    </xdr:to>
    <xdr:cxnSp macro="">
      <xdr:nvCxnSpPr>
        <xdr:cNvPr id="615" name="直線コネクタ 614">
          <a:extLst>
            <a:ext uri="{FF2B5EF4-FFF2-40B4-BE49-F238E27FC236}">
              <a16:creationId xmlns:a16="http://schemas.microsoft.com/office/drawing/2014/main" id="{BA2B5064-AA02-4564-90BC-B6A7BDD35B2C}"/>
            </a:ext>
          </a:extLst>
        </xdr:cNvPr>
        <xdr:cNvCxnSpPr/>
      </xdr:nvCxnSpPr>
      <xdr:spPr>
        <a:xfrm flipV="1">
          <a:off x="17988280" y="14456664"/>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16" name="n_1aveValue【消防施設】&#10;一人当たり面積">
          <a:extLst>
            <a:ext uri="{FF2B5EF4-FFF2-40B4-BE49-F238E27FC236}">
              <a16:creationId xmlns:a16="http://schemas.microsoft.com/office/drawing/2014/main" id="{C3AFA04F-3A52-48C9-86DA-BC9C765A7497}"/>
            </a:ext>
          </a:extLst>
        </xdr:cNvPr>
        <xdr:cNvSpPr txBox="1"/>
      </xdr:nvSpPr>
      <xdr:spPr>
        <a:xfrm>
          <a:off x="18561127" y="140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17" name="n_2aveValue【消防施設】&#10;一人当たり面積">
          <a:extLst>
            <a:ext uri="{FF2B5EF4-FFF2-40B4-BE49-F238E27FC236}">
              <a16:creationId xmlns:a16="http://schemas.microsoft.com/office/drawing/2014/main" id="{81B0F1D8-092D-4A29-8725-9D70B3145F21}"/>
            </a:ext>
          </a:extLst>
        </xdr:cNvPr>
        <xdr:cNvSpPr txBox="1"/>
      </xdr:nvSpPr>
      <xdr:spPr>
        <a:xfrm>
          <a:off x="17776267" y="1403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18" name="n_3aveValue【消防施設】&#10;一人当たり面積">
          <a:extLst>
            <a:ext uri="{FF2B5EF4-FFF2-40B4-BE49-F238E27FC236}">
              <a16:creationId xmlns:a16="http://schemas.microsoft.com/office/drawing/2014/main" id="{758B50A7-48B7-4F79-9AC3-E599D229A393}"/>
            </a:ext>
          </a:extLst>
        </xdr:cNvPr>
        <xdr:cNvSpPr txBox="1"/>
      </xdr:nvSpPr>
      <xdr:spPr>
        <a:xfrm>
          <a:off x="17001567" y="1403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19" name="n_4aveValue【消防施設】&#10;一人当たり面積">
          <a:extLst>
            <a:ext uri="{FF2B5EF4-FFF2-40B4-BE49-F238E27FC236}">
              <a16:creationId xmlns:a16="http://schemas.microsoft.com/office/drawing/2014/main" id="{AE11EA53-4514-49D4-A141-D64A25D4F282}"/>
            </a:ext>
          </a:extLst>
        </xdr:cNvPr>
        <xdr:cNvSpPr txBox="1"/>
      </xdr:nvSpPr>
      <xdr:spPr>
        <a:xfrm>
          <a:off x="16226867" y="1398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81551</xdr:rowOff>
    </xdr:from>
    <xdr:ext cx="469744" cy="259045"/>
    <xdr:sp macro="" textlink="">
      <xdr:nvSpPr>
        <xdr:cNvPr id="620" name="n_1mainValue【消防施設】&#10;一人当たり面積">
          <a:extLst>
            <a:ext uri="{FF2B5EF4-FFF2-40B4-BE49-F238E27FC236}">
              <a16:creationId xmlns:a16="http://schemas.microsoft.com/office/drawing/2014/main" id="{599D07CC-4CD6-4776-9EBE-61AB35EA9AED}"/>
            </a:ext>
          </a:extLst>
        </xdr:cNvPr>
        <xdr:cNvSpPr txBox="1"/>
      </xdr:nvSpPr>
      <xdr:spPr>
        <a:xfrm>
          <a:off x="18561127" y="144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83838</xdr:rowOff>
    </xdr:from>
    <xdr:ext cx="469744" cy="259045"/>
    <xdr:sp macro="" textlink="">
      <xdr:nvSpPr>
        <xdr:cNvPr id="621" name="n_2mainValue【消防施設】&#10;一人当たり面積">
          <a:extLst>
            <a:ext uri="{FF2B5EF4-FFF2-40B4-BE49-F238E27FC236}">
              <a16:creationId xmlns:a16="http://schemas.microsoft.com/office/drawing/2014/main" id="{181455A5-A129-407A-8AC7-8D34355918CC}"/>
            </a:ext>
          </a:extLst>
        </xdr:cNvPr>
        <xdr:cNvSpPr txBox="1"/>
      </xdr:nvSpPr>
      <xdr:spPr>
        <a:xfrm>
          <a:off x="17776267" y="1450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a:extLst>
            <a:ext uri="{FF2B5EF4-FFF2-40B4-BE49-F238E27FC236}">
              <a16:creationId xmlns:a16="http://schemas.microsoft.com/office/drawing/2014/main" id="{7C65C96D-24B3-4DFD-9293-376BB2E6FB0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a:extLst>
            <a:ext uri="{FF2B5EF4-FFF2-40B4-BE49-F238E27FC236}">
              <a16:creationId xmlns:a16="http://schemas.microsoft.com/office/drawing/2014/main" id="{FD3FC0C7-12D8-47F8-81EA-87BABCF9FFE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a:extLst>
            <a:ext uri="{FF2B5EF4-FFF2-40B4-BE49-F238E27FC236}">
              <a16:creationId xmlns:a16="http://schemas.microsoft.com/office/drawing/2014/main" id="{64795A3A-465E-4837-AD26-DCB5D1D8E23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a:extLst>
            <a:ext uri="{FF2B5EF4-FFF2-40B4-BE49-F238E27FC236}">
              <a16:creationId xmlns:a16="http://schemas.microsoft.com/office/drawing/2014/main" id="{18D87F50-9472-4C2A-8FD7-4AEC2F9DFB9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a:extLst>
            <a:ext uri="{FF2B5EF4-FFF2-40B4-BE49-F238E27FC236}">
              <a16:creationId xmlns:a16="http://schemas.microsoft.com/office/drawing/2014/main" id="{B9AB146A-067F-412D-882F-EACCA881405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a:extLst>
            <a:ext uri="{FF2B5EF4-FFF2-40B4-BE49-F238E27FC236}">
              <a16:creationId xmlns:a16="http://schemas.microsoft.com/office/drawing/2014/main" id="{66069B00-33F7-4252-BFBA-2C203370DC8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a:extLst>
            <a:ext uri="{FF2B5EF4-FFF2-40B4-BE49-F238E27FC236}">
              <a16:creationId xmlns:a16="http://schemas.microsoft.com/office/drawing/2014/main" id="{6A680651-287B-4754-B9E1-B43C512CACCC}"/>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a:extLst>
            <a:ext uri="{FF2B5EF4-FFF2-40B4-BE49-F238E27FC236}">
              <a16:creationId xmlns:a16="http://schemas.microsoft.com/office/drawing/2014/main" id="{26149710-C83A-4D7B-A21E-68419E66BB8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a:extLst>
            <a:ext uri="{FF2B5EF4-FFF2-40B4-BE49-F238E27FC236}">
              <a16:creationId xmlns:a16="http://schemas.microsoft.com/office/drawing/2014/main" id="{489048BD-8425-4E08-A2CC-9654E0D7E1A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a:extLst>
            <a:ext uri="{FF2B5EF4-FFF2-40B4-BE49-F238E27FC236}">
              <a16:creationId xmlns:a16="http://schemas.microsoft.com/office/drawing/2014/main" id="{CEEFB51B-2938-47F7-87CE-615BC1F1FB3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a:extLst>
            <a:ext uri="{FF2B5EF4-FFF2-40B4-BE49-F238E27FC236}">
              <a16:creationId xmlns:a16="http://schemas.microsoft.com/office/drawing/2014/main" id="{F845F876-EB94-4740-BD99-2195C41D9D1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3" name="直線コネクタ 632">
          <a:extLst>
            <a:ext uri="{FF2B5EF4-FFF2-40B4-BE49-F238E27FC236}">
              <a16:creationId xmlns:a16="http://schemas.microsoft.com/office/drawing/2014/main" id="{D272A2BB-D33C-4754-8710-5737F1104608}"/>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4" name="テキスト ボックス 633">
          <a:extLst>
            <a:ext uri="{FF2B5EF4-FFF2-40B4-BE49-F238E27FC236}">
              <a16:creationId xmlns:a16="http://schemas.microsoft.com/office/drawing/2014/main" id="{B7089BFB-6C7F-4E98-9411-242191842E21}"/>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5" name="直線コネクタ 634">
          <a:extLst>
            <a:ext uri="{FF2B5EF4-FFF2-40B4-BE49-F238E27FC236}">
              <a16:creationId xmlns:a16="http://schemas.microsoft.com/office/drawing/2014/main" id="{0366C902-4EDB-49FA-95CA-2DF9AC31E0E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6" name="テキスト ボックス 635">
          <a:extLst>
            <a:ext uri="{FF2B5EF4-FFF2-40B4-BE49-F238E27FC236}">
              <a16:creationId xmlns:a16="http://schemas.microsoft.com/office/drawing/2014/main" id="{31D67A2C-0805-4695-A078-540B2EB89B2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7" name="直線コネクタ 636">
          <a:extLst>
            <a:ext uri="{FF2B5EF4-FFF2-40B4-BE49-F238E27FC236}">
              <a16:creationId xmlns:a16="http://schemas.microsoft.com/office/drawing/2014/main" id="{16BEFCDD-2F1F-4A9E-8CD7-4E7B8EC18294}"/>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8" name="テキスト ボックス 637">
          <a:extLst>
            <a:ext uri="{FF2B5EF4-FFF2-40B4-BE49-F238E27FC236}">
              <a16:creationId xmlns:a16="http://schemas.microsoft.com/office/drawing/2014/main" id="{850E1C77-2A27-4D86-BF24-556BAE75E52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9" name="直線コネクタ 638">
          <a:extLst>
            <a:ext uri="{FF2B5EF4-FFF2-40B4-BE49-F238E27FC236}">
              <a16:creationId xmlns:a16="http://schemas.microsoft.com/office/drawing/2014/main" id="{57465B3A-E340-45F7-9690-A8DBFB5B285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0" name="テキスト ボックス 639">
          <a:extLst>
            <a:ext uri="{FF2B5EF4-FFF2-40B4-BE49-F238E27FC236}">
              <a16:creationId xmlns:a16="http://schemas.microsoft.com/office/drawing/2014/main" id="{1517E476-2A8F-4DE0-ABEE-5D33BED9212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1" name="直線コネクタ 640">
          <a:extLst>
            <a:ext uri="{FF2B5EF4-FFF2-40B4-BE49-F238E27FC236}">
              <a16:creationId xmlns:a16="http://schemas.microsoft.com/office/drawing/2014/main" id="{9775855D-CA31-46FE-9BE6-A6E3142BD709}"/>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2" name="テキスト ボックス 641">
          <a:extLst>
            <a:ext uri="{FF2B5EF4-FFF2-40B4-BE49-F238E27FC236}">
              <a16:creationId xmlns:a16="http://schemas.microsoft.com/office/drawing/2014/main" id="{15DB47BE-56DE-48EC-BE1D-722CA124CBF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3" name="直線コネクタ 642">
          <a:extLst>
            <a:ext uri="{FF2B5EF4-FFF2-40B4-BE49-F238E27FC236}">
              <a16:creationId xmlns:a16="http://schemas.microsoft.com/office/drawing/2014/main" id="{ED93E989-2CDC-4452-8D24-A6D96B3ED6B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4" name="テキスト ボックス 643">
          <a:extLst>
            <a:ext uri="{FF2B5EF4-FFF2-40B4-BE49-F238E27FC236}">
              <a16:creationId xmlns:a16="http://schemas.microsoft.com/office/drawing/2014/main" id="{87E3F37D-4F93-4D97-97B6-4906A00AAABD}"/>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a:extLst>
            <a:ext uri="{FF2B5EF4-FFF2-40B4-BE49-F238E27FC236}">
              <a16:creationId xmlns:a16="http://schemas.microsoft.com/office/drawing/2014/main" id="{BC0D2B8F-1187-468D-9451-35E5EB7516C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庁舎】&#10;有形固定資産減価償却率グラフ枠">
          <a:extLst>
            <a:ext uri="{FF2B5EF4-FFF2-40B4-BE49-F238E27FC236}">
              <a16:creationId xmlns:a16="http://schemas.microsoft.com/office/drawing/2014/main" id="{E89E2596-DB38-41DE-AFE8-8E1E508B10D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47" name="直線コネクタ 646">
          <a:extLst>
            <a:ext uri="{FF2B5EF4-FFF2-40B4-BE49-F238E27FC236}">
              <a16:creationId xmlns:a16="http://schemas.microsoft.com/office/drawing/2014/main" id="{7BCC85C3-B9D3-4462-88A1-997EF29AAD3A}"/>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8" name="【庁舎】&#10;有形固定資産減価償却率最小値テキスト">
          <a:extLst>
            <a:ext uri="{FF2B5EF4-FFF2-40B4-BE49-F238E27FC236}">
              <a16:creationId xmlns:a16="http://schemas.microsoft.com/office/drawing/2014/main" id="{5C51719C-B68E-4A0B-B325-8540853CDCDA}"/>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9" name="直線コネクタ 648">
          <a:extLst>
            <a:ext uri="{FF2B5EF4-FFF2-40B4-BE49-F238E27FC236}">
              <a16:creationId xmlns:a16="http://schemas.microsoft.com/office/drawing/2014/main" id="{F6E49DBC-EABA-4A80-98E3-0DB11693D017}"/>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50" name="【庁舎】&#10;有形固定資産減価償却率最大値テキスト">
          <a:extLst>
            <a:ext uri="{FF2B5EF4-FFF2-40B4-BE49-F238E27FC236}">
              <a16:creationId xmlns:a16="http://schemas.microsoft.com/office/drawing/2014/main" id="{AD264489-92CE-4E7B-8291-67CE08E618DB}"/>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51" name="直線コネクタ 650">
          <a:extLst>
            <a:ext uri="{FF2B5EF4-FFF2-40B4-BE49-F238E27FC236}">
              <a16:creationId xmlns:a16="http://schemas.microsoft.com/office/drawing/2014/main" id="{E3510EDE-C118-4145-BEC7-2F89EA0C5528}"/>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52" name="【庁舎】&#10;有形固定資産減価償却率平均値テキスト">
          <a:extLst>
            <a:ext uri="{FF2B5EF4-FFF2-40B4-BE49-F238E27FC236}">
              <a16:creationId xmlns:a16="http://schemas.microsoft.com/office/drawing/2014/main" id="{4A162712-72C5-4A87-B2A9-7188EC1D9F4D}"/>
            </a:ext>
          </a:extLst>
        </xdr:cNvPr>
        <xdr:cNvSpPr txBox="1"/>
      </xdr:nvSpPr>
      <xdr:spPr>
        <a:xfrm>
          <a:off x="14414500" y="175314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53" name="フローチャート: 判断 652">
          <a:extLst>
            <a:ext uri="{FF2B5EF4-FFF2-40B4-BE49-F238E27FC236}">
              <a16:creationId xmlns:a16="http://schemas.microsoft.com/office/drawing/2014/main" id="{D6BE3D55-BF41-4063-A704-81C75B7AE1A0}"/>
            </a:ext>
          </a:extLst>
        </xdr:cNvPr>
        <xdr:cNvSpPr/>
      </xdr:nvSpPr>
      <xdr:spPr>
        <a:xfrm>
          <a:off x="14325600" y="1755303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54" name="フローチャート: 判断 653">
          <a:extLst>
            <a:ext uri="{FF2B5EF4-FFF2-40B4-BE49-F238E27FC236}">
              <a16:creationId xmlns:a16="http://schemas.microsoft.com/office/drawing/2014/main" id="{809BE992-8B03-4EA8-8EAE-ECE0A0AE3692}"/>
            </a:ext>
          </a:extLst>
        </xdr:cNvPr>
        <xdr:cNvSpPr/>
      </xdr:nvSpPr>
      <xdr:spPr>
        <a:xfrm>
          <a:off x="1357884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55" name="フローチャート: 判断 654">
          <a:extLst>
            <a:ext uri="{FF2B5EF4-FFF2-40B4-BE49-F238E27FC236}">
              <a16:creationId xmlns:a16="http://schemas.microsoft.com/office/drawing/2014/main" id="{3D704299-B572-4260-8332-C4019B10171E}"/>
            </a:ext>
          </a:extLst>
        </xdr:cNvPr>
        <xdr:cNvSpPr/>
      </xdr:nvSpPr>
      <xdr:spPr>
        <a:xfrm>
          <a:off x="12804140" y="176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56" name="フローチャート: 判断 655">
          <a:extLst>
            <a:ext uri="{FF2B5EF4-FFF2-40B4-BE49-F238E27FC236}">
              <a16:creationId xmlns:a16="http://schemas.microsoft.com/office/drawing/2014/main" id="{888635E5-DA32-490F-8055-032A02B92AE8}"/>
            </a:ext>
          </a:extLst>
        </xdr:cNvPr>
        <xdr:cNvSpPr/>
      </xdr:nvSpPr>
      <xdr:spPr>
        <a:xfrm>
          <a:off x="120294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57" name="フローチャート: 判断 656">
          <a:extLst>
            <a:ext uri="{FF2B5EF4-FFF2-40B4-BE49-F238E27FC236}">
              <a16:creationId xmlns:a16="http://schemas.microsoft.com/office/drawing/2014/main" id="{9AF95722-CDD3-4A5E-8F36-1C9E51483E1B}"/>
            </a:ext>
          </a:extLst>
        </xdr:cNvPr>
        <xdr:cNvSpPr/>
      </xdr:nvSpPr>
      <xdr:spPr>
        <a:xfrm>
          <a:off x="1123188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99C79C4F-EB88-48D3-8259-D637AE35FC5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3D8BA469-B453-4B33-B2A1-3AA9DEF3A33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268BDB2B-DD94-4D3A-BA6D-84BF3918701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90B05885-5B6E-40DC-B1C4-7418017A7B1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E2071936-49E3-4944-94C8-A819837146DE}"/>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142966</xdr:rowOff>
    </xdr:from>
    <xdr:to>
      <xdr:col>85</xdr:col>
      <xdr:colOff>177800</xdr:colOff>
      <xdr:row>102</xdr:row>
      <xdr:rowOff>73116</xdr:rowOff>
    </xdr:to>
    <xdr:sp macro="" textlink="">
      <xdr:nvSpPr>
        <xdr:cNvPr id="663" name="楕円 662">
          <a:extLst>
            <a:ext uri="{FF2B5EF4-FFF2-40B4-BE49-F238E27FC236}">
              <a16:creationId xmlns:a16="http://schemas.microsoft.com/office/drawing/2014/main" id="{637407B1-9402-4A20-A1CC-03922FDE3DA9}"/>
            </a:ext>
          </a:extLst>
        </xdr:cNvPr>
        <xdr:cNvSpPr/>
      </xdr:nvSpPr>
      <xdr:spPr>
        <a:xfrm>
          <a:off x="14325600" y="170746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165843</xdr:rowOff>
    </xdr:from>
    <xdr:ext cx="405111" cy="259045"/>
    <xdr:sp macro="" textlink="">
      <xdr:nvSpPr>
        <xdr:cNvPr id="664" name="【庁舎】&#10;有形固定資産減価償却率該当値テキスト">
          <a:extLst>
            <a:ext uri="{FF2B5EF4-FFF2-40B4-BE49-F238E27FC236}">
              <a16:creationId xmlns:a16="http://schemas.microsoft.com/office/drawing/2014/main" id="{3D5A4506-E607-45EE-AE64-D8219BC8B667}"/>
            </a:ext>
          </a:extLst>
        </xdr:cNvPr>
        <xdr:cNvSpPr txBox="1"/>
      </xdr:nvSpPr>
      <xdr:spPr>
        <a:xfrm>
          <a:off x="14414500" y="1692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665" name="楕円 664">
          <a:extLst>
            <a:ext uri="{FF2B5EF4-FFF2-40B4-BE49-F238E27FC236}">
              <a16:creationId xmlns:a16="http://schemas.microsoft.com/office/drawing/2014/main" id="{1C81DE4E-E23E-4635-82A5-0BE24E797834}"/>
            </a:ext>
          </a:extLst>
        </xdr:cNvPr>
        <xdr:cNvSpPr/>
      </xdr:nvSpPr>
      <xdr:spPr>
        <a:xfrm>
          <a:off x="13578840" y="18230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22316</xdr:rowOff>
    </xdr:from>
    <xdr:to>
      <xdr:col>85</xdr:col>
      <xdr:colOff>127000</xdr:colOff>
      <xdr:row>109</xdr:row>
      <xdr:rowOff>4355</xdr:rowOff>
    </xdr:to>
    <xdr:cxnSp macro="">
      <xdr:nvCxnSpPr>
        <xdr:cNvPr id="666" name="直線コネクタ 665">
          <a:extLst>
            <a:ext uri="{FF2B5EF4-FFF2-40B4-BE49-F238E27FC236}">
              <a16:creationId xmlns:a16="http://schemas.microsoft.com/office/drawing/2014/main" id="{4934904A-24DE-4D75-85FD-897B561A544E}"/>
            </a:ext>
          </a:extLst>
        </xdr:cNvPr>
        <xdr:cNvCxnSpPr/>
      </xdr:nvCxnSpPr>
      <xdr:spPr>
        <a:xfrm flipV="1">
          <a:off x="13629640" y="17121596"/>
          <a:ext cx="746760" cy="115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92348</xdr:rowOff>
    </xdr:from>
    <xdr:to>
      <xdr:col>76</xdr:col>
      <xdr:colOff>165100</xdr:colOff>
      <xdr:row>109</xdr:row>
      <xdr:rowOff>22498</xdr:rowOff>
    </xdr:to>
    <xdr:sp macro="" textlink="">
      <xdr:nvSpPr>
        <xdr:cNvPr id="667" name="楕円 666">
          <a:extLst>
            <a:ext uri="{FF2B5EF4-FFF2-40B4-BE49-F238E27FC236}">
              <a16:creationId xmlns:a16="http://schemas.microsoft.com/office/drawing/2014/main" id="{8D9BA957-753D-44FF-9312-5F0BE6E64125}"/>
            </a:ext>
          </a:extLst>
        </xdr:cNvPr>
        <xdr:cNvSpPr/>
      </xdr:nvSpPr>
      <xdr:spPr>
        <a:xfrm>
          <a:off x="12804140" y="18197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143148</xdr:rowOff>
    </xdr:from>
    <xdr:to>
      <xdr:col>81</xdr:col>
      <xdr:colOff>50800</xdr:colOff>
      <xdr:row>109</xdr:row>
      <xdr:rowOff>4355</xdr:rowOff>
    </xdr:to>
    <xdr:cxnSp macro="">
      <xdr:nvCxnSpPr>
        <xdr:cNvPr id="668" name="直線コネクタ 667">
          <a:extLst>
            <a:ext uri="{FF2B5EF4-FFF2-40B4-BE49-F238E27FC236}">
              <a16:creationId xmlns:a16="http://schemas.microsoft.com/office/drawing/2014/main" id="{8EDA6F8B-B11A-46BD-B688-5647E5777FCC}"/>
            </a:ext>
          </a:extLst>
        </xdr:cNvPr>
        <xdr:cNvCxnSpPr/>
      </xdr:nvCxnSpPr>
      <xdr:spPr>
        <a:xfrm>
          <a:off x="12854940" y="18248268"/>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669" name="楕円 668">
          <a:extLst>
            <a:ext uri="{FF2B5EF4-FFF2-40B4-BE49-F238E27FC236}">
              <a16:creationId xmlns:a16="http://schemas.microsoft.com/office/drawing/2014/main" id="{DDA4D2E7-70FF-46DA-8999-1D21C914B999}"/>
            </a:ext>
          </a:extLst>
        </xdr:cNvPr>
        <xdr:cNvSpPr/>
      </xdr:nvSpPr>
      <xdr:spPr>
        <a:xfrm>
          <a:off x="12029440" y="18169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115388</xdr:rowOff>
    </xdr:from>
    <xdr:to>
      <xdr:col>76</xdr:col>
      <xdr:colOff>114300</xdr:colOff>
      <xdr:row>108</xdr:row>
      <xdr:rowOff>143148</xdr:rowOff>
    </xdr:to>
    <xdr:cxnSp macro="">
      <xdr:nvCxnSpPr>
        <xdr:cNvPr id="670" name="直線コネクタ 669">
          <a:extLst>
            <a:ext uri="{FF2B5EF4-FFF2-40B4-BE49-F238E27FC236}">
              <a16:creationId xmlns:a16="http://schemas.microsoft.com/office/drawing/2014/main" id="{AEA97E28-1718-47AF-A65D-CD1BDCF7054D}"/>
            </a:ext>
          </a:extLst>
        </xdr:cNvPr>
        <xdr:cNvCxnSpPr/>
      </xdr:nvCxnSpPr>
      <xdr:spPr>
        <a:xfrm>
          <a:off x="12072620" y="18220508"/>
          <a:ext cx="78232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35198</xdr:rowOff>
    </xdr:from>
    <xdr:to>
      <xdr:col>67</xdr:col>
      <xdr:colOff>101600</xdr:colOff>
      <xdr:row>108</xdr:row>
      <xdr:rowOff>136798</xdr:rowOff>
    </xdr:to>
    <xdr:sp macro="" textlink="">
      <xdr:nvSpPr>
        <xdr:cNvPr id="671" name="楕円 670">
          <a:extLst>
            <a:ext uri="{FF2B5EF4-FFF2-40B4-BE49-F238E27FC236}">
              <a16:creationId xmlns:a16="http://schemas.microsoft.com/office/drawing/2014/main" id="{9E11A2D4-5E4B-4B3B-B8D6-F0B8B48F5A5F}"/>
            </a:ext>
          </a:extLst>
        </xdr:cNvPr>
        <xdr:cNvSpPr/>
      </xdr:nvSpPr>
      <xdr:spPr>
        <a:xfrm>
          <a:off x="1123188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85998</xdr:rowOff>
    </xdr:from>
    <xdr:to>
      <xdr:col>71</xdr:col>
      <xdr:colOff>177800</xdr:colOff>
      <xdr:row>108</xdr:row>
      <xdr:rowOff>115388</xdr:rowOff>
    </xdr:to>
    <xdr:cxnSp macro="">
      <xdr:nvCxnSpPr>
        <xdr:cNvPr id="672" name="直線コネクタ 671">
          <a:extLst>
            <a:ext uri="{FF2B5EF4-FFF2-40B4-BE49-F238E27FC236}">
              <a16:creationId xmlns:a16="http://schemas.microsoft.com/office/drawing/2014/main" id="{C199AEC9-53B7-4BF3-9DBD-6AA8C3EE3145}"/>
            </a:ext>
          </a:extLst>
        </xdr:cNvPr>
        <xdr:cNvCxnSpPr/>
      </xdr:nvCxnSpPr>
      <xdr:spPr>
        <a:xfrm>
          <a:off x="11282680" y="18191118"/>
          <a:ext cx="78994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73" name="n_1aveValue【庁舎】&#10;有形固定資産減価償却率">
          <a:extLst>
            <a:ext uri="{FF2B5EF4-FFF2-40B4-BE49-F238E27FC236}">
              <a16:creationId xmlns:a16="http://schemas.microsoft.com/office/drawing/2014/main" id="{FAFE5011-D82A-4CEF-9CE9-750655E9573E}"/>
            </a:ext>
          </a:extLst>
        </xdr:cNvPr>
        <xdr:cNvSpPr txBox="1"/>
      </xdr:nvSpPr>
      <xdr:spPr>
        <a:xfrm>
          <a:off x="13437244"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74" name="n_2aveValue【庁舎】&#10;有形固定資産減価償却率">
          <a:extLst>
            <a:ext uri="{FF2B5EF4-FFF2-40B4-BE49-F238E27FC236}">
              <a16:creationId xmlns:a16="http://schemas.microsoft.com/office/drawing/2014/main" id="{963DFCE3-C7D0-47E8-8A31-44B9B6D09C97}"/>
            </a:ext>
          </a:extLst>
        </xdr:cNvPr>
        <xdr:cNvSpPr txBox="1"/>
      </xdr:nvSpPr>
      <xdr:spPr>
        <a:xfrm>
          <a:off x="12675244" y="174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75" name="n_3aveValue【庁舎】&#10;有形固定資産減価償却率">
          <a:extLst>
            <a:ext uri="{FF2B5EF4-FFF2-40B4-BE49-F238E27FC236}">
              <a16:creationId xmlns:a16="http://schemas.microsoft.com/office/drawing/2014/main" id="{3C52E674-F1F1-4CB2-A5BA-27970732A18E}"/>
            </a:ext>
          </a:extLst>
        </xdr:cNvPr>
        <xdr:cNvSpPr txBox="1"/>
      </xdr:nvSpPr>
      <xdr:spPr>
        <a:xfrm>
          <a:off x="119005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76" name="n_4aveValue【庁舎】&#10;有形固定資産減価償却率">
          <a:extLst>
            <a:ext uri="{FF2B5EF4-FFF2-40B4-BE49-F238E27FC236}">
              <a16:creationId xmlns:a16="http://schemas.microsoft.com/office/drawing/2014/main" id="{5AF36E05-C709-40BB-94C5-6DD1DB4B8162}"/>
            </a:ext>
          </a:extLst>
        </xdr:cNvPr>
        <xdr:cNvSpPr txBox="1"/>
      </xdr:nvSpPr>
      <xdr:spPr>
        <a:xfrm>
          <a:off x="11102984"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677" name="n_1mainValue【庁舎】&#10;有形固定資産減価償却率">
          <a:extLst>
            <a:ext uri="{FF2B5EF4-FFF2-40B4-BE49-F238E27FC236}">
              <a16:creationId xmlns:a16="http://schemas.microsoft.com/office/drawing/2014/main" id="{CCE99B08-2CAF-4832-8869-D7EE334C39D4}"/>
            </a:ext>
          </a:extLst>
        </xdr:cNvPr>
        <xdr:cNvSpPr txBox="1"/>
      </xdr:nvSpPr>
      <xdr:spPr>
        <a:xfrm>
          <a:off x="13437244" y="1831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13625</xdr:rowOff>
    </xdr:from>
    <xdr:ext cx="405111" cy="259045"/>
    <xdr:sp macro="" textlink="">
      <xdr:nvSpPr>
        <xdr:cNvPr id="678" name="n_2mainValue【庁舎】&#10;有形固定資産減価償却率">
          <a:extLst>
            <a:ext uri="{FF2B5EF4-FFF2-40B4-BE49-F238E27FC236}">
              <a16:creationId xmlns:a16="http://schemas.microsoft.com/office/drawing/2014/main" id="{79598A69-ED91-4BB8-91E7-CE6B3F932D9D}"/>
            </a:ext>
          </a:extLst>
        </xdr:cNvPr>
        <xdr:cNvSpPr txBox="1"/>
      </xdr:nvSpPr>
      <xdr:spPr>
        <a:xfrm>
          <a:off x="12675244" y="18286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679" name="n_3mainValue【庁舎】&#10;有形固定資産減価償却率">
          <a:extLst>
            <a:ext uri="{FF2B5EF4-FFF2-40B4-BE49-F238E27FC236}">
              <a16:creationId xmlns:a16="http://schemas.microsoft.com/office/drawing/2014/main" id="{244F3D6D-2978-4A73-AD3C-AC9340E2FA2E}"/>
            </a:ext>
          </a:extLst>
        </xdr:cNvPr>
        <xdr:cNvSpPr txBox="1"/>
      </xdr:nvSpPr>
      <xdr:spPr>
        <a:xfrm>
          <a:off x="119005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127925</xdr:rowOff>
    </xdr:from>
    <xdr:ext cx="405111" cy="259045"/>
    <xdr:sp macro="" textlink="">
      <xdr:nvSpPr>
        <xdr:cNvPr id="680" name="n_4mainValue【庁舎】&#10;有形固定資産減価償却率">
          <a:extLst>
            <a:ext uri="{FF2B5EF4-FFF2-40B4-BE49-F238E27FC236}">
              <a16:creationId xmlns:a16="http://schemas.microsoft.com/office/drawing/2014/main" id="{6098330D-B6E6-4988-93F7-0CD2AB49D5C5}"/>
            </a:ext>
          </a:extLst>
        </xdr:cNvPr>
        <xdr:cNvSpPr txBox="1"/>
      </xdr:nvSpPr>
      <xdr:spPr>
        <a:xfrm>
          <a:off x="1110298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a:extLst>
            <a:ext uri="{FF2B5EF4-FFF2-40B4-BE49-F238E27FC236}">
              <a16:creationId xmlns:a16="http://schemas.microsoft.com/office/drawing/2014/main" id="{6C4DDBD4-4D3E-403C-B557-E8BDBBF82CA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a:extLst>
            <a:ext uri="{FF2B5EF4-FFF2-40B4-BE49-F238E27FC236}">
              <a16:creationId xmlns:a16="http://schemas.microsoft.com/office/drawing/2014/main" id="{E833D7B0-58FE-4845-BBB9-EB1D35C4672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a:extLst>
            <a:ext uri="{FF2B5EF4-FFF2-40B4-BE49-F238E27FC236}">
              <a16:creationId xmlns:a16="http://schemas.microsoft.com/office/drawing/2014/main" id="{530E57AD-6C62-480F-B35F-61EEE181370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a:extLst>
            <a:ext uri="{FF2B5EF4-FFF2-40B4-BE49-F238E27FC236}">
              <a16:creationId xmlns:a16="http://schemas.microsoft.com/office/drawing/2014/main" id="{24BFB5A4-27C4-4F9F-86CD-1C4C6B15235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a:extLst>
            <a:ext uri="{FF2B5EF4-FFF2-40B4-BE49-F238E27FC236}">
              <a16:creationId xmlns:a16="http://schemas.microsoft.com/office/drawing/2014/main" id="{D1955F91-E2ED-42CB-9516-FD83838A724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a:extLst>
            <a:ext uri="{FF2B5EF4-FFF2-40B4-BE49-F238E27FC236}">
              <a16:creationId xmlns:a16="http://schemas.microsoft.com/office/drawing/2014/main" id="{E0889D1A-C830-4C27-8EE6-2629B1DB37A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a:extLst>
            <a:ext uri="{FF2B5EF4-FFF2-40B4-BE49-F238E27FC236}">
              <a16:creationId xmlns:a16="http://schemas.microsoft.com/office/drawing/2014/main" id="{A0E3EE78-2CA9-4A75-A5A8-74737E89B24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a:extLst>
            <a:ext uri="{FF2B5EF4-FFF2-40B4-BE49-F238E27FC236}">
              <a16:creationId xmlns:a16="http://schemas.microsoft.com/office/drawing/2014/main" id="{5C8E5F11-6FB7-463D-8E7D-2C7332F2CF3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a:extLst>
            <a:ext uri="{FF2B5EF4-FFF2-40B4-BE49-F238E27FC236}">
              <a16:creationId xmlns:a16="http://schemas.microsoft.com/office/drawing/2014/main" id="{167B3BC6-7C42-43CB-B3C8-E28C6097F49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a:extLst>
            <a:ext uri="{FF2B5EF4-FFF2-40B4-BE49-F238E27FC236}">
              <a16:creationId xmlns:a16="http://schemas.microsoft.com/office/drawing/2014/main" id="{B2934EF4-B9FE-4CE2-8DBA-0C612B539E1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1" name="直線コネクタ 690">
          <a:extLst>
            <a:ext uri="{FF2B5EF4-FFF2-40B4-BE49-F238E27FC236}">
              <a16:creationId xmlns:a16="http://schemas.microsoft.com/office/drawing/2014/main" id="{FFF3C19A-F10E-442B-92D4-9C03BED3EC1A}"/>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2" name="テキスト ボックス 691">
          <a:extLst>
            <a:ext uri="{FF2B5EF4-FFF2-40B4-BE49-F238E27FC236}">
              <a16:creationId xmlns:a16="http://schemas.microsoft.com/office/drawing/2014/main" id="{79EB4A32-457C-4E34-8A62-37BC20A6B518}"/>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3" name="直線コネクタ 692">
          <a:extLst>
            <a:ext uri="{FF2B5EF4-FFF2-40B4-BE49-F238E27FC236}">
              <a16:creationId xmlns:a16="http://schemas.microsoft.com/office/drawing/2014/main" id="{3F2E75A8-B5D5-4EC8-A328-FC444D5D36A5}"/>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4" name="テキスト ボックス 693">
          <a:extLst>
            <a:ext uri="{FF2B5EF4-FFF2-40B4-BE49-F238E27FC236}">
              <a16:creationId xmlns:a16="http://schemas.microsoft.com/office/drawing/2014/main" id="{A77B2DBA-B3A1-47BA-B035-F220A3D14831}"/>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5" name="直線コネクタ 694">
          <a:extLst>
            <a:ext uri="{FF2B5EF4-FFF2-40B4-BE49-F238E27FC236}">
              <a16:creationId xmlns:a16="http://schemas.microsoft.com/office/drawing/2014/main" id="{1E653286-B0F0-40A4-8381-CAB17E66874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6" name="テキスト ボックス 695">
          <a:extLst>
            <a:ext uri="{FF2B5EF4-FFF2-40B4-BE49-F238E27FC236}">
              <a16:creationId xmlns:a16="http://schemas.microsoft.com/office/drawing/2014/main" id="{CFC9C6C6-F89B-44AF-9EB1-4224BE980C38}"/>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7" name="直線コネクタ 696">
          <a:extLst>
            <a:ext uri="{FF2B5EF4-FFF2-40B4-BE49-F238E27FC236}">
              <a16:creationId xmlns:a16="http://schemas.microsoft.com/office/drawing/2014/main" id="{90B50DC2-5375-4C08-B18A-E0364CA489FD}"/>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8" name="テキスト ボックス 697">
          <a:extLst>
            <a:ext uri="{FF2B5EF4-FFF2-40B4-BE49-F238E27FC236}">
              <a16:creationId xmlns:a16="http://schemas.microsoft.com/office/drawing/2014/main" id="{5FFA20F2-9F15-41B5-812E-56E0D6E2C9A9}"/>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9" name="直線コネクタ 698">
          <a:extLst>
            <a:ext uri="{FF2B5EF4-FFF2-40B4-BE49-F238E27FC236}">
              <a16:creationId xmlns:a16="http://schemas.microsoft.com/office/drawing/2014/main" id="{3DAC1F1E-7C10-4972-9D29-636E740357F7}"/>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0" name="テキスト ボックス 699">
          <a:extLst>
            <a:ext uri="{FF2B5EF4-FFF2-40B4-BE49-F238E27FC236}">
              <a16:creationId xmlns:a16="http://schemas.microsoft.com/office/drawing/2014/main" id="{3C7304E6-77DA-4991-9F8F-093EFC8E9F3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a:extLst>
            <a:ext uri="{FF2B5EF4-FFF2-40B4-BE49-F238E27FC236}">
              <a16:creationId xmlns:a16="http://schemas.microsoft.com/office/drawing/2014/main" id="{FBA72F31-AE66-4975-880E-6565CE74433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972F204A-DAF7-43B9-82BF-4F7736316DF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a:extLst>
            <a:ext uri="{FF2B5EF4-FFF2-40B4-BE49-F238E27FC236}">
              <a16:creationId xmlns:a16="http://schemas.microsoft.com/office/drawing/2014/main" id="{3C17D9A1-B210-41B6-8B9C-E5726586AB5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04" name="直線コネクタ 703">
          <a:extLst>
            <a:ext uri="{FF2B5EF4-FFF2-40B4-BE49-F238E27FC236}">
              <a16:creationId xmlns:a16="http://schemas.microsoft.com/office/drawing/2014/main" id="{78B79655-3392-4B77-AD11-BCE41EF36750}"/>
            </a:ext>
          </a:extLst>
        </xdr:cNvPr>
        <xdr:cNvCxnSpPr/>
      </xdr:nvCxnSpPr>
      <xdr:spPr>
        <a:xfrm flipV="1">
          <a:off x="19509104" y="16871062"/>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05" name="【庁舎】&#10;一人当たり面積最小値テキスト">
          <a:extLst>
            <a:ext uri="{FF2B5EF4-FFF2-40B4-BE49-F238E27FC236}">
              <a16:creationId xmlns:a16="http://schemas.microsoft.com/office/drawing/2014/main" id="{1850C7A2-F66C-405A-838D-CC1095191C14}"/>
            </a:ext>
          </a:extLst>
        </xdr:cNvPr>
        <xdr:cNvSpPr txBox="1"/>
      </xdr:nvSpPr>
      <xdr:spPr>
        <a:xfrm>
          <a:off x="19547840" y="181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06" name="直線コネクタ 705">
          <a:extLst>
            <a:ext uri="{FF2B5EF4-FFF2-40B4-BE49-F238E27FC236}">
              <a16:creationId xmlns:a16="http://schemas.microsoft.com/office/drawing/2014/main" id="{DDF9E965-214E-4355-A1FB-304300B12D97}"/>
            </a:ext>
          </a:extLst>
        </xdr:cNvPr>
        <xdr:cNvCxnSpPr/>
      </xdr:nvCxnSpPr>
      <xdr:spPr>
        <a:xfrm>
          <a:off x="19443700" y="1818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07" name="【庁舎】&#10;一人当たり面積最大値テキスト">
          <a:extLst>
            <a:ext uri="{FF2B5EF4-FFF2-40B4-BE49-F238E27FC236}">
              <a16:creationId xmlns:a16="http://schemas.microsoft.com/office/drawing/2014/main" id="{32D594EB-E9FA-41B4-99B8-E589B017E7F1}"/>
            </a:ext>
          </a:extLst>
        </xdr:cNvPr>
        <xdr:cNvSpPr txBox="1"/>
      </xdr:nvSpPr>
      <xdr:spPr>
        <a:xfrm>
          <a:off x="19547840" y="166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08" name="直線コネクタ 707">
          <a:extLst>
            <a:ext uri="{FF2B5EF4-FFF2-40B4-BE49-F238E27FC236}">
              <a16:creationId xmlns:a16="http://schemas.microsoft.com/office/drawing/2014/main" id="{69234785-AA38-4EC9-A4CA-7C2F90B97B90}"/>
            </a:ext>
          </a:extLst>
        </xdr:cNvPr>
        <xdr:cNvCxnSpPr/>
      </xdr:nvCxnSpPr>
      <xdr:spPr>
        <a:xfrm>
          <a:off x="19443700" y="16871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09" name="【庁舎】&#10;一人当たり面積平均値テキスト">
          <a:extLst>
            <a:ext uri="{FF2B5EF4-FFF2-40B4-BE49-F238E27FC236}">
              <a16:creationId xmlns:a16="http://schemas.microsoft.com/office/drawing/2014/main" id="{9F54E1DF-F39F-4FEC-9AF7-A3B1B52CE838}"/>
            </a:ext>
          </a:extLst>
        </xdr:cNvPr>
        <xdr:cNvSpPr txBox="1"/>
      </xdr:nvSpPr>
      <xdr:spPr>
        <a:xfrm>
          <a:off x="19547840" y="1782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10" name="フローチャート: 判断 709">
          <a:extLst>
            <a:ext uri="{FF2B5EF4-FFF2-40B4-BE49-F238E27FC236}">
              <a16:creationId xmlns:a16="http://schemas.microsoft.com/office/drawing/2014/main" id="{8A1DE36D-E704-4A3E-9F34-E67F795D4FA5}"/>
            </a:ext>
          </a:extLst>
        </xdr:cNvPr>
        <xdr:cNvSpPr/>
      </xdr:nvSpPr>
      <xdr:spPr>
        <a:xfrm>
          <a:off x="19458940" y="1784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11" name="フローチャート: 判断 710">
          <a:extLst>
            <a:ext uri="{FF2B5EF4-FFF2-40B4-BE49-F238E27FC236}">
              <a16:creationId xmlns:a16="http://schemas.microsoft.com/office/drawing/2014/main" id="{EA3E1224-3B9F-46BF-A51B-17129FFDA7EB}"/>
            </a:ext>
          </a:extLst>
        </xdr:cNvPr>
        <xdr:cNvSpPr/>
      </xdr:nvSpPr>
      <xdr:spPr>
        <a:xfrm>
          <a:off x="18735040" y="17862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12" name="フローチャート: 判断 711">
          <a:extLst>
            <a:ext uri="{FF2B5EF4-FFF2-40B4-BE49-F238E27FC236}">
              <a16:creationId xmlns:a16="http://schemas.microsoft.com/office/drawing/2014/main" id="{EBB7E05F-731C-487A-996C-BE703089C5F4}"/>
            </a:ext>
          </a:extLst>
        </xdr:cNvPr>
        <xdr:cNvSpPr/>
      </xdr:nvSpPr>
      <xdr:spPr>
        <a:xfrm>
          <a:off x="17937480" y="17870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13" name="フローチャート: 判断 712">
          <a:extLst>
            <a:ext uri="{FF2B5EF4-FFF2-40B4-BE49-F238E27FC236}">
              <a16:creationId xmlns:a16="http://schemas.microsoft.com/office/drawing/2014/main" id="{81DBC743-31C3-42A0-BD13-93459E59C49C}"/>
            </a:ext>
          </a:extLst>
        </xdr:cNvPr>
        <xdr:cNvSpPr/>
      </xdr:nvSpPr>
      <xdr:spPr>
        <a:xfrm>
          <a:off x="171627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14" name="フローチャート: 判断 713">
          <a:extLst>
            <a:ext uri="{FF2B5EF4-FFF2-40B4-BE49-F238E27FC236}">
              <a16:creationId xmlns:a16="http://schemas.microsoft.com/office/drawing/2014/main" id="{B9AC1CF0-1C02-4702-8A3D-39B2FB366B44}"/>
            </a:ext>
          </a:extLst>
        </xdr:cNvPr>
        <xdr:cNvSpPr/>
      </xdr:nvSpPr>
      <xdr:spPr>
        <a:xfrm>
          <a:off x="1638808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FC5F2DA9-0C8D-413C-9FDE-250816ACB49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46B606BC-0B72-4574-B42A-91F228086A7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6C86F910-EC64-4E02-8452-920A65A330DC}"/>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EF5A1153-830E-4F4B-A1A7-4C1F24A5EAC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133EB507-F0AC-405C-A3E2-4B7B6EF0AA3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158369</xdr:rowOff>
    </xdr:from>
    <xdr:to>
      <xdr:col>116</xdr:col>
      <xdr:colOff>114300</xdr:colOff>
      <xdr:row>105</xdr:row>
      <xdr:rowOff>88519</xdr:rowOff>
    </xdr:to>
    <xdr:sp macro="" textlink="">
      <xdr:nvSpPr>
        <xdr:cNvPr id="720" name="楕円 719">
          <a:extLst>
            <a:ext uri="{FF2B5EF4-FFF2-40B4-BE49-F238E27FC236}">
              <a16:creationId xmlns:a16="http://schemas.microsoft.com/office/drawing/2014/main" id="{5C95BB44-7C63-4828-88FB-C66260088426}"/>
            </a:ext>
          </a:extLst>
        </xdr:cNvPr>
        <xdr:cNvSpPr/>
      </xdr:nvSpPr>
      <xdr:spPr>
        <a:xfrm>
          <a:off x="19458940" y="175929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9796</xdr:rowOff>
    </xdr:from>
    <xdr:ext cx="469744" cy="259045"/>
    <xdr:sp macro="" textlink="">
      <xdr:nvSpPr>
        <xdr:cNvPr id="721" name="【庁舎】&#10;一人当たり面積該当値テキスト">
          <a:extLst>
            <a:ext uri="{FF2B5EF4-FFF2-40B4-BE49-F238E27FC236}">
              <a16:creationId xmlns:a16="http://schemas.microsoft.com/office/drawing/2014/main" id="{2E148978-3A87-4ACE-88A5-399A8FD10034}"/>
            </a:ext>
          </a:extLst>
        </xdr:cNvPr>
        <xdr:cNvSpPr txBox="1"/>
      </xdr:nvSpPr>
      <xdr:spPr>
        <a:xfrm>
          <a:off x="19547840" y="1744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16638</xdr:rowOff>
    </xdr:from>
    <xdr:to>
      <xdr:col>112</xdr:col>
      <xdr:colOff>38100</xdr:colOff>
      <xdr:row>107</xdr:row>
      <xdr:rowOff>118238</xdr:rowOff>
    </xdr:to>
    <xdr:sp macro="" textlink="">
      <xdr:nvSpPr>
        <xdr:cNvPr id="722" name="楕円 721">
          <a:extLst>
            <a:ext uri="{FF2B5EF4-FFF2-40B4-BE49-F238E27FC236}">
              <a16:creationId xmlns:a16="http://schemas.microsoft.com/office/drawing/2014/main" id="{4330A4CA-0238-4E24-8EF8-3942F3B8C945}"/>
            </a:ext>
          </a:extLst>
        </xdr:cNvPr>
        <xdr:cNvSpPr/>
      </xdr:nvSpPr>
      <xdr:spPr>
        <a:xfrm>
          <a:off x="18735040" y="179541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37719</xdr:rowOff>
    </xdr:from>
    <xdr:to>
      <xdr:col>116</xdr:col>
      <xdr:colOff>63500</xdr:colOff>
      <xdr:row>107</xdr:row>
      <xdr:rowOff>67438</xdr:rowOff>
    </xdr:to>
    <xdr:cxnSp macro="">
      <xdr:nvCxnSpPr>
        <xdr:cNvPr id="723" name="直線コネクタ 722">
          <a:extLst>
            <a:ext uri="{FF2B5EF4-FFF2-40B4-BE49-F238E27FC236}">
              <a16:creationId xmlns:a16="http://schemas.microsoft.com/office/drawing/2014/main" id="{9A483617-4EFD-4A68-BB61-BAA8C8703A8F}"/>
            </a:ext>
          </a:extLst>
        </xdr:cNvPr>
        <xdr:cNvCxnSpPr/>
      </xdr:nvCxnSpPr>
      <xdr:spPr>
        <a:xfrm flipV="1">
          <a:off x="18778220" y="17639919"/>
          <a:ext cx="731520" cy="3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22733</xdr:rowOff>
    </xdr:from>
    <xdr:to>
      <xdr:col>107</xdr:col>
      <xdr:colOff>101600</xdr:colOff>
      <xdr:row>107</xdr:row>
      <xdr:rowOff>124333</xdr:rowOff>
    </xdr:to>
    <xdr:sp macro="" textlink="">
      <xdr:nvSpPr>
        <xdr:cNvPr id="724" name="楕円 723">
          <a:extLst>
            <a:ext uri="{FF2B5EF4-FFF2-40B4-BE49-F238E27FC236}">
              <a16:creationId xmlns:a16="http://schemas.microsoft.com/office/drawing/2014/main" id="{95DC1991-4298-488D-A49C-7239448A3CF8}"/>
            </a:ext>
          </a:extLst>
        </xdr:cNvPr>
        <xdr:cNvSpPr/>
      </xdr:nvSpPr>
      <xdr:spPr>
        <a:xfrm>
          <a:off x="17937480" y="179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67438</xdr:rowOff>
    </xdr:from>
    <xdr:to>
      <xdr:col>111</xdr:col>
      <xdr:colOff>177800</xdr:colOff>
      <xdr:row>107</xdr:row>
      <xdr:rowOff>73533</xdr:rowOff>
    </xdr:to>
    <xdr:cxnSp macro="">
      <xdr:nvCxnSpPr>
        <xdr:cNvPr id="725" name="直線コネクタ 724">
          <a:extLst>
            <a:ext uri="{FF2B5EF4-FFF2-40B4-BE49-F238E27FC236}">
              <a16:creationId xmlns:a16="http://schemas.microsoft.com/office/drawing/2014/main" id="{DD81E853-0A6E-46C4-8C96-65C0ADDAB627}"/>
            </a:ext>
          </a:extLst>
        </xdr:cNvPr>
        <xdr:cNvCxnSpPr/>
      </xdr:nvCxnSpPr>
      <xdr:spPr>
        <a:xfrm flipV="1">
          <a:off x="17988280" y="18004918"/>
          <a:ext cx="78994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726" name="楕円 725">
          <a:extLst>
            <a:ext uri="{FF2B5EF4-FFF2-40B4-BE49-F238E27FC236}">
              <a16:creationId xmlns:a16="http://schemas.microsoft.com/office/drawing/2014/main" id="{F174B2FD-35B0-48CE-8D16-5ED7637A54D2}"/>
            </a:ext>
          </a:extLst>
        </xdr:cNvPr>
        <xdr:cNvSpPr/>
      </xdr:nvSpPr>
      <xdr:spPr>
        <a:xfrm>
          <a:off x="1716278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73533</xdr:rowOff>
    </xdr:to>
    <xdr:cxnSp macro="">
      <xdr:nvCxnSpPr>
        <xdr:cNvPr id="727" name="直線コネクタ 726">
          <a:extLst>
            <a:ext uri="{FF2B5EF4-FFF2-40B4-BE49-F238E27FC236}">
              <a16:creationId xmlns:a16="http://schemas.microsoft.com/office/drawing/2014/main" id="{676E958A-651A-440A-B3FD-CBA9AF8ECE47}"/>
            </a:ext>
          </a:extLst>
        </xdr:cNvPr>
        <xdr:cNvCxnSpPr/>
      </xdr:nvCxnSpPr>
      <xdr:spPr>
        <a:xfrm>
          <a:off x="17213580" y="17994630"/>
          <a:ext cx="7747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12064</xdr:rowOff>
    </xdr:from>
    <xdr:to>
      <xdr:col>98</xdr:col>
      <xdr:colOff>38100</xdr:colOff>
      <xdr:row>107</xdr:row>
      <xdr:rowOff>113664</xdr:rowOff>
    </xdr:to>
    <xdr:sp macro="" textlink="">
      <xdr:nvSpPr>
        <xdr:cNvPr id="728" name="楕円 727">
          <a:extLst>
            <a:ext uri="{FF2B5EF4-FFF2-40B4-BE49-F238E27FC236}">
              <a16:creationId xmlns:a16="http://schemas.microsoft.com/office/drawing/2014/main" id="{00731397-6528-4927-B7E9-663CDD1A8B88}"/>
            </a:ext>
          </a:extLst>
        </xdr:cNvPr>
        <xdr:cNvSpPr/>
      </xdr:nvSpPr>
      <xdr:spPr>
        <a:xfrm>
          <a:off x="16388080" y="179495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57150</xdr:rowOff>
    </xdr:from>
    <xdr:to>
      <xdr:col>102</xdr:col>
      <xdr:colOff>114300</xdr:colOff>
      <xdr:row>107</xdr:row>
      <xdr:rowOff>62864</xdr:rowOff>
    </xdr:to>
    <xdr:cxnSp macro="">
      <xdr:nvCxnSpPr>
        <xdr:cNvPr id="729" name="直線コネクタ 728">
          <a:extLst>
            <a:ext uri="{FF2B5EF4-FFF2-40B4-BE49-F238E27FC236}">
              <a16:creationId xmlns:a16="http://schemas.microsoft.com/office/drawing/2014/main" id="{DE603CE1-D827-4174-8E66-CD77AEB24C4A}"/>
            </a:ext>
          </a:extLst>
        </xdr:cNvPr>
        <xdr:cNvCxnSpPr/>
      </xdr:nvCxnSpPr>
      <xdr:spPr>
        <a:xfrm flipV="1">
          <a:off x="16431260" y="17994630"/>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30" name="n_1aveValue【庁舎】&#10;一人当たり面積">
          <a:extLst>
            <a:ext uri="{FF2B5EF4-FFF2-40B4-BE49-F238E27FC236}">
              <a16:creationId xmlns:a16="http://schemas.microsoft.com/office/drawing/2014/main" id="{3C5AFA01-D3BD-4477-9551-78F41740E605}"/>
            </a:ext>
          </a:extLst>
        </xdr:cNvPr>
        <xdr:cNvSpPr txBox="1"/>
      </xdr:nvSpPr>
      <xdr:spPr>
        <a:xfrm>
          <a:off x="18561127" y="176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31" name="n_2aveValue【庁舎】&#10;一人当たり面積">
          <a:extLst>
            <a:ext uri="{FF2B5EF4-FFF2-40B4-BE49-F238E27FC236}">
              <a16:creationId xmlns:a16="http://schemas.microsoft.com/office/drawing/2014/main" id="{02E5C521-FD69-425F-9FA9-2E59735C3C41}"/>
            </a:ext>
          </a:extLst>
        </xdr:cNvPr>
        <xdr:cNvSpPr txBox="1"/>
      </xdr:nvSpPr>
      <xdr:spPr>
        <a:xfrm>
          <a:off x="1777626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732" name="n_3aveValue【庁舎】&#10;一人当たり面積">
          <a:extLst>
            <a:ext uri="{FF2B5EF4-FFF2-40B4-BE49-F238E27FC236}">
              <a16:creationId xmlns:a16="http://schemas.microsoft.com/office/drawing/2014/main" id="{093BD128-56AF-4604-B449-DA3664D8417B}"/>
            </a:ext>
          </a:extLst>
        </xdr:cNvPr>
        <xdr:cNvSpPr txBox="1"/>
      </xdr:nvSpPr>
      <xdr:spPr>
        <a:xfrm>
          <a:off x="17001567" y="17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33" name="n_4aveValue【庁舎】&#10;一人当たり面積">
          <a:extLst>
            <a:ext uri="{FF2B5EF4-FFF2-40B4-BE49-F238E27FC236}">
              <a16:creationId xmlns:a16="http://schemas.microsoft.com/office/drawing/2014/main" id="{CEFEC831-B12A-47A0-9564-E6DC8890EEAD}"/>
            </a:ext>
          </a:extLst>
        </xdr:cNvPr>
        <xdr:cNvSpPr txBox="1"/>
      </xdr:nvSpPr>
      <xdr:spPr>
        <a:xfrm>
          <a:off x="1622686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109365</xdr:rowOff>
    </xdr:from>
    <xdr:ext cx="469744" cy="259045"/>
    <xdr:sp macro="" textlink="">
      <xdr:nvSpPr>
        <xdr:cNvPr id="734" name="n_1mainValue【庁舎】&#10;一人当たり面積">
          <a:extLst>
            <a:ext uri="{FF2B5EF4-FFF2-40B4-BE49-F238E27FC236}">
              <a16:creationId xmlns:a16="http://schemas.microsoft.com/office/drawing/2014/main" id="{D64E0AB4-EBE8-4AA4-8CC3-979B65FA3A59}"/>
            </a:ext>
          </a:extLst>
        </xdr:cNvPr>
        <xdr:cNvSpPr txBox="1"/>
      </xdr:nvSpPr>
      <xdr:spPr>
        <a:xfrm>
          <a:off x="18561127" y="1804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115460</xdr:rowOff>
    </xdr:from>
    <xdr:ext cx="469744" cy="259045"/>
    <xdr:sp macro="" textlink="">
      <xdr:nvSpPr>
        <xdr:cNvPr id="735" name="n_2mainValue【庁舎】&#10;一人当たり面積">
          <a:extLst>
            <a:ext uri="{FF2B5EF4-FFF2-40B4-BE49-F238E27FC236}">
              <a16:creationId xmlns:a16="http://schemas.microsoft.com/office/drawing/2014/main" id="{3E6EE1D3-64FE-458A-A2DF-1FBB7774A07E}"/>
            </a:ext>
          </a:extLst>
        </xdr:cNvPr>
        <xdr:cNvSpPr txBox="1"/>
      </xdr:nvSpPr>
      <xdr:spPr>
        <a:xfrm>
          <a:off x="17776267" y="1805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736" name="n_3mainValue【庁舎】&#10;一人当たり面積">
          <a:extLst>
            <a:ext uri="{FF2B5EF4-FFF2-40B4-BE49-F238E27FC236}">
              <a16:creationId xmlns:a16="http://schemas.microsoft.com/office/drawing/2014/main" id="{355FF37D-564B-4EF2-B801-23A1942CFC8D}"/>
            </a:ext>
          </a:extLst>
        </xdr:cNvPr>
        <xdr:cNvSpPr txBox="1"/>
      </xdr:nvSpPr>
      <xdr:spPr>
        <a:xfrm>
          <a:off x="1700156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104791</xdr:rowOff>
    </xdr:from>
    <xdr:ext cx="469744" cy="259045"/>
    <xdr:sp macro="" textlink="">
      <xdr:nvSpPr>
        <xdr:cNvPr id="737" name="n_4mainValue【庁舎】&#10;一人当たり面積">
          <a:extLst>
            <a:ext uri="{FF2B5EF4-FFF2-40B4-BE49-F238E27FC236}">
              <a16:creationId xmlns:a16="http://schemas.microsoft.com/office/drawing/2014/main" id="{98D13323-9C0B-4BCC-A10B-B883385260D9}"/>
            </a:ext>
          </a:extLst>
        </xdr:cNvPr>
        <xdr:cNvSpPr txBox="1"/>
      </xdr:nvSpPr>
      <xdr:spPr>
        <a:xfrm>
          <a:off x="16226867" y="1804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CE27E449-1C40-4493-A371-5151D51FB07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E849D10F-CE37-4D77-8E83-97DF90A2FBA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EF347E01-2F5A-4DA7-8AC0-519F935408A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有形固定資産減価償却率は、一般廃棄物処理施設、消防施設、市民会館で類似団体内平均を上回っている。令和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年度に最も減価償却率の高かった庁舎については、令和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年度に新庁舎が完成したため減価償却率が改善された。一人当たり面積について庁舎を確認すると、完成した新庁舎と旧庁舎が残っているため令和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年度で類似団体平均を上回った。旧庁舎は解体予定であるため一人当たり面積は減少する見込みである。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平成２１年度から税徴収方法の変更により、徴収率が低迷したため、平成２４年度に町税徴収対策アクションプランを策定。これに基づき徴収体制を強化している。類似団体平均と比較して０．０５ポイント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状態が続いて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いることから、引き続き歳入確保の向上に取り組んでいく。</a:t>
          </a:r>
          <a:endParaRPr kumimoji="1" lang="en-US" altLang="ja-JP" sz="1300" strike="sng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大型事業が落ち着いたことにより支弁額への算入が減少し</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人件費が増加した。また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の追加交付等により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経常一般財源が増加した。</a:t>
          </a:r>
          <a:r>
            <a:rPr kumimoji="1" lang="ja-JP" altLang="en-US" sz="1300">
              <a:latin typeface="ＭＳ Ｐゴシック" panose="020B0600070205080204" pitchFamily="50" charset="-128"/>
              <a:ea typeface="ＭＳ Ｐゴシック" panose="020B0600070205080204" pitchFamily="50" charset="-128"/>
            </a:rPr>
            <a:t>これらにより、経常</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ポイント減少している。しかしながら類似団体と比べ高い位置にあることから、効率的な行政運営や公共施設の計画的な維持管理を行い、適正な財政運営を行っていく。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12700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845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46355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5695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46355</xdr:rowOff>
    </xdr:from>
    <xdr:to>
      <xdr:col>15</xdr:col>
      <xdr:colOff>82550</xdr:colOff>
      <xdr:row>66</xdr:row>
      <xdr:rowOff>114723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6205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66</xdr:row>
      <xdr:rowOff>114723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00646"/>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167005</xdr:rowOff>
    </xdr:from>
    <xdr:to>
      <xdr:col>15</xdr:col>
      <xdr:colOff>133350</xdr:colOff>
      <xdr:row>66</xdr:row>
      <xdr:rowOff>97155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81932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63923</xdr:rowOff>
    </xdr:from>
    <xdr:to>
      <xdr:col>11</xdr:col>
      <xdr:colOff>82550</xdr:colOff>
      <xdr:row>66</xdr:row>
      <xdr:rowOff>165523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150300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公共事業の減による支弁額の減少や育児休業者の復帰による人件費の増、また新型コロナワクチン接種委託料および新庁舎</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開庁</a:t>
          </a:r>
          <a:r>
            <a:rPr kumimoji="1" lang="ja-JP" altLang="en-US" sz="1300">
              <a:latin typeface="ＭＳ Ｐゴシック" panose="020B0600070205080204" pitchFamily="50" charset="-128"/>
              <a:ea typeface="ＭＳ Ｐゴシック" panose="020B0600070205080204" pitchFamily="50" charset="-128"/>
            </a:rPr>
            <a:t>に伴う什器類の購入などによる物件費の増により人口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人当たりの決算額は増加している。今後も引き続きコスト低減を図っていく。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135996</xdr:rowOff>
    </xdr:from>
    <xdr:to>
      <xdr:col>23</xdr:col>
      <xdr:colOff>133350</xdr:colOff>
      <xdr:row>81</xdr:row>
      <xdr:rowOff>35378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51996"/>
          <a:ext cx="838200" cy="7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103299</xdr:rowOff>
    </xdr:from>
    <xdr:to>
      <xdr:col>19</xdr:col>
      <xdr:colOff>133350</xdr:colOff>
      <xdr:row>80</xdr:row>
      <xdr:rowOff>135996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19299"/>
          <a:ext cx="889000" cy="3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92180</xdr:rowOff>
    </xdr:from>
    <xdr:to>
      <xdr:col>15</xdr:col>
      <xdr:colOff>82550</xdr:colOff>
      <xdr:row>80</xdr:row>
      <xdr:rowOff>103299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08180"/>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53172</xdr:rowOff>
    </xdr:from>
    <xdr:to>
      <xdr:col>11</xdr:col>
      <xdr:colOff>31750</xdr:colOff>
      <xdr:row>80</xdr:row>
      <xdr:rowOff>92180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69172"/>
          <a:ext cx="8890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156028</xdr:rowOff>
    </xdr:from>
    <xdr:to>
      <xdr:col>23</xdr:col>
      <xdr:colOff>184150</xdr:colOff>
      <xdr:row>81</xdr:row>
      <xdr:rowOff>86178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85196</xdr:rowOff>
    </xdr:from>
    <xdr:to>
      <xdr:col>19</xdr:col>
      <xdr:colOff>184150</xdr:colOff>
      <xdr:row>81</xdr:row>
      <xdr:rowOff>15346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25523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70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52499</xdr:rowOff>
    </xdr:from>
    <xdr:to>
      <xdr:col>15</xdr:col>
      <xdr:colOff>133350</xdr:colOff>
      <xdr:row>80</xdr:row>
      <xdr:rowOff>154099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164276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3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41380</xdr:rowOff>
    </xdr:from>
    <xdr:to>
      <xdr:col>11</xdr:col>
      <xdr:colOff>82550</xdr:colOff>
      <xdr:row>80</xdr:row>
      <xdr:rowOff>142980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5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153157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2372</xdr:rowOff>
    </xdr:from>
    <xdr:to>
      <xdr:col>7</xdr:col>
      <xdr:colOff>31750</xdr:colOff>
      <xdr:row>80</xdr:row>
      <xdr:rowOff>103972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114149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8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に実施された国の給与制度改革により、本町のラスパイレス指数は令和元年度まで上昇傾向にあった。小規模自治体では、職員の階層別分布状況がラスパイレス指数の変動に大きく影響することから、令和２年度以降の指数は職員構成の変動により下降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102552</xdr:rowOff>
    </xdr:from>
    <xdr:to>
      <xdr:col>81</xdr:col>
      <xdr:colOff>44450</xdr:colOff>
      <xdr:row>88</xdr:row>
      <xdr:rowOff>102552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90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102552</xdr:rowOff>
    </xdr:from>
    <xdr:to>
      <xdr:col>77</xdr:col>
      <xdr:colOff>44450</xdr:colOff>
      <xdr:row>88</xdr:row>
      <xdr:rowOff>132714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9015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132714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15998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36195</xdr:rowOff>
    </xdr:from>
    <xdr:to>
      <xdr:col>68</xdr:col>
      <xdr:colOff>152400</xdr:colOff>
      <xdr:row>88</xdr:row>
      <xdr:rowOff>72389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123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51752</xdr:rowOff>
    </xdr:from>
    <xdr:to>
      <xdr:col>81</xdr:col>
      <xdr:colOff>95250</xdr:colOff>
      <xdr:row>88</xdr:row>
      <xdr:rowOff>153352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119079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3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51752</xdr:rowOff>
    </xdr:from>
    <xdr:to>
      <xdr:col>77</xdr:col>
      <xdr:colOff>95250</xdr:colOff>
      <xdr:row>88</xdr:row>
      <xdr:rowOff>153352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138129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25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81914</xdr:rowOff>
    </xdr:from>
    <xdr:to>
      <xdr:col>73</xdr:col>
      <xdr:colOff>44450</xdr:colOff>
      <xdr:row>89</xdr:row>
      <xdr:rowOff>12064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168291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156845</xdr:rowOff>
    </xdr:from>
    <xdr:to>
      <xdr:col>64</xdr:col>
      <xdr:colOff>152400</xdr:colOff>
      <xdr:row>88</xdr:row>
      <xdr:rowOff>86995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71772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２．３７ポイント多い状況にある。人口の減少に伴い職員の割合が増加する傾向となっているが、今後も職員一人あたりの事務量の平準化と事務量に応じた職員配置を考慮した定員管理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153289</xdr:rowOff>
    </xdr:from>
    <xdr:to>
      <xdr:col>81</xdr:col>
      <xdr:colOff>44450</xdr:colOff>
      <xdr:row>61</xdr:row>
      <xdr:rowOff>9416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4028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133296</xdr:rowOff>
    </xdr:from>
    <xdr:to>
      <xdr:col>77</xdr:col>
      <xdr:colOff>44450</xdr:colOff>
      <xdr:row>60</xdr:row>
      <xdr:rowOff>153289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20296"/>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132262</xdr:rowOff>
    </xdr:from>
    <xdr:to>
      <xdr:col>72</xdr:col>
      <xdr:colOff>203200</xdr:colOff>
      <xdr:row>60</xdr:row>
      <xdr:rowOff>133296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19262"/>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106063</xdr:rowOff>
    </xdr:from>
    <xdr:to>
      <xdr:col>68</xdr:col>
      <xdr:colOff>152400</xdr:colOff>
      <xdr:row>60</xdr:row>
      <xdr:rowOff>132262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93063"/>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130066</xdr:rowOff>
    </xdr:from>
    <xdr:to>
      <xdr:col>81</xdr:col>
      <xdr:colOff>95250</xdr:colOff>
      <xdr:row>61</xdr:row>
      <xdr:rowOff>60216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102143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8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102489</xdr:rowOff>
    </xdr:from>
    <xdr:to>
      <xdr:col>77</xdr:col>
      <xdr:colOff>95250</xdr:colOff>
      <xdr:row>61</xdr:row>
      <xdr:rowOff>32639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17416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7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82496</xdr:rowOff>
    </xdr:from>
    <xdr:to>
      <xdr:col>73</xdr:col>
      <xdr:colOff>44450</xdr:colOff>
      <xdr:row>61</xdr:row>
      <xdr:rowOff>12646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168873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5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81462</xdr:rowOff>
    </xdr:from>
    <xdr:to>
      <xdr:col>68</xdr:col>
      <xdr:colOff>203200</xdr:colOff>
      <xdr:row>61</xdr:row>
      <xdr:rowOff>11612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167839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55263</xdr:rowOff>
    </xdr:from>
    <xdr:to>
      <xdr:col>64</xdr:col>
      <xdr:colOff>152400</xdr:colOff>
      <xdr:row>60</xdr:row>
      <xdr:rowOff>156863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141640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2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平成２０年度、２１年度に繰上げ償還を実施したことにより、減少傾向にあったことから類似団体平均を下回っているが、近年の大型事業により地方債の発行額が増加し、元利償還額は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令和元年度に比べ、</a:t>
          </a:r>
          <a:r>
            <a:rPr kumimoji="1" lang="ja-JP" altLang="en-US" sz="1300">
              <a:latin typeface="ＭＳ Ｐゴシック" panose="020B0600070205080204" pitchFamily="50" charset="-128"/>
              <a:ea typeface="ＭＳ Ｐゴシック" panose="020B0600070205080204" pitchFamily="50" charset="-128"/>
            </a:rPr>
            <a:t>２２．４％増加している。今後も、公有財産の老朽化対策等による比率の増加も懸念されることから、補助金等の特定財源の確保に努め、比率の抑制を図る。</a:t>
          </a:r>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171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159173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769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118956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6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110913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1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は公適債の繰越もあり増となったが、公営企業債等繰越見込額など他の要因の減少により、将来負担額は減少している。また財政調整基金を主とする充当可能基金が約３３億円に増加したことにより、将来負担比率は算出されていない。今後も充当可能基金をしっかり確保しながら、引き続き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人件費に係る経常収支比率は、類似団体平均と比較して、６．２ポイント上回っている。令和３年度は、普通建設事業費の減により算入される支弁額が減少し</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に反映されたことや育児休業者の復帰により人件費としては増となっているが、経常一般財源等が普通交付税の追加交付等により増加したことから比率としては０．９ポイント減少している。今後も事務量に応じた職員配置を考慮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192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145288</xdr:rowOff>
    </xdr:from>
    <xdr:to>
      <xdr:col>19</xdr:col>
      <xdr:colOff>187325</xdr:colOff>
      <xdr:row>39</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603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5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39</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69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物件費に係る経常収支比率は、教科書購入費用の減により、充当一般財源が増加したことと、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経常一般財源等が普通交付税の追加交付等により増加したことから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令和３年度は減少している。</a:t>
          </a:r>
          <a:r>
            <a:rPr kumimoji="1" lang="ja-JP" altLang="en-US" sz="1300">
              <a:latin typeface="ＭＳ Ｐゴシック" panose="020B0600070205080204" pitchFamily="50" charset="-128"/>
              <a:ea typeface="ＭＳ Ｐゴシック" panose="020B0600070205080204" pitchFamily="50" charset="-128"/>
            </a:rPr>
            <a:t>類似団体平均と比較し２．５ポイント、全国平均とでは２．４ポイント下回っている。今後も引き続き経常的な物件費の削減に努める。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199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10414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93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10414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20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06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扶助費に係る経常収支比率は、年々増加傾向にある老人保護措置費により類似団体平均を超えて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きている。令和３年度は住民税非課税世帯や子育て世帯への給付金により扶助費は７５．７百万円増加しているが、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経常一般財源等が普通交付税の追加交付等により増加したことから比率としては０．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少子高齢化が進む中、高齢者や子育て世帯等の</a:t>
          </a:r>
          <a:r>
            <a:rPr kumimoji="1" lang="ja-JP" altLang="en-US" sz="1300">
              <a:latin typeface="ＭＳ Ｐゴシック" panose="020B0600070205080204" pitchFamily="50" charset="-128"/>
              <a:ea typeface="ＭＳ Ｐゴシック" panose="020B0600070205080204" pitchFamily="50" charset="-128"/>
            </a:rPr>
            <a:t>対策により今後も扶助費の増が見込まれる。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（貸付金、繰出金、維持補修費）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その他の経費に係る経常収支比率は、類似団体平均との比較において０．９ポイント、全国</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平均でも２．６ポイント下回って</a:t>
          </a:r>
          <a:r>
            <a:rPr kumimoji="1" lang="ja-JP" altLang="en-US" sz="1300">
              <a:latin typeface="ＭＳ Ｐゴシック" panose="020B0600070205080204" pitchFamily="50" charset="-128"/>
              <a:ea typeface="ＭＳ Ｐゴシック" panose="020B0600070205080204" pitchFamily="50" charset="-128"/>
            </a:rPr>
            <a:t>いる。令和３年度は公共施設等の維持補修費用、簡易水道会計への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a:t>
          </a:r>
          <a:r>
            <a:rPr kumimoji="1" lang="ja-JP" altLang="en-US" sz="1300">
              <a:latin typeface="ＭＳ Ｐゴシック" panose="020B0600070205080204" pitchFamily="50" charset="-128"/>
              <a:ea typeface="ＭＳ Ｐゴシック" panose="020B0600070205080204" pitchFamily="50" charset="-128"/>
            </a:rPr>
            <a:t>が増加し、前年度より０．６ポイント増加した。施設の計画的な整備を行い、比率の抑制に努めていく。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129286</xdr:rowOff>
    </xdr:from>
    <xdr:to>
      <xdr:col>82</xdr:col>
      <xdr:colOff>107950</xdr:colOff>
      <xdr:row>55</xdr:row>
      <xdr:rowOff>156718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59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129286</xdr:rowOff>
    </xdr:from>
    <xdr:to>
      <xdr:col>78</xdr:col>
      <xdr:colOff>69850</xdr:colOff>
      <xdr:row>56</xdr:row>
      <xdr:rowOff>3556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59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62992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04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129286</xdr:rowOff>
    </xdr:from>
    <xdr:to>
      <xdr:col>69</xdr:col>
      <xdr:colOff>92075</xdr:colOff>
      <xdr:row>56</xdr:row>
      <xdr:rowOff>62992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590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105918</xdr:rowOff>
    </xdr:from>
    <xdr:to>
      <xdr:col>82</xdr:col>
      <xdr:colOff>158750</xdr:colOff>
      <xdr:row>56</xdr:row>
      <xdr:rowOff>36068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122445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78486</xdr:rowOff>
    </xdr:from>
    <xdr:to>
      <xdr:col>78</xdr:col>
      <xdr:colOff>120650</xdr:colOff>
      <xdr:row>56</xdr:row>
      <xdr:rowOff>8636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18813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補助費等に係る経常収支比率は、類似団体平均と比較して６．４ポイント、全国平均も８．４ポイント上回ってい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る。町立病院や簡易水道事業への繰出金が増加しているが、令和３年度は横這いである。今後も補助金の特定財源確保を強化し、増率の抑制に努めていく。</a:t>
          </a:r>
          <a:b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b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62992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578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578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117856</xdr:rowOff>
    </xdr:from>
    <xdr:to>
      <xdr:col>73</xdr:col>
      <xdr:colOff>180975</xdr:colOff>
      <xdr:row>38</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598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については１．５ポイント、全国平均でも０．１ポイント下回っている。令和２年度において実施した大型事業による借入額の償還が令和３年度から始まったことで前年度よりも０．３ポイント上回っている。近年、借入利率も上昇しており今後も公債費の高止まりが見込まれる。年間発行額の抑制や償還期間の長期設定により公債費の適正化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73661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924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73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4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係る経常収支比率においては、類似団体平均と比較して９．３ポイント高くなっており、特に人件費や補助費等において類似団体平均より高い。普通交付税の増額により２．１ポイント減少した。普通交付税に影響を受けやすい状況であることから、全体的な健全化に今後も引き続き努めていく。</a:t>
          </a:r>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80</xdr:row>
      <xdr:rowOff>77470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7134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77470</xdr:rowOff>
    </xdr:from>
    <xdr:to>
      <xdr:col>78</xdr:col>
      <xdr:colOff>69850</xdr:colOff>
      <xdr:row>81</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934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119380</xdr:rowOff>
    </xdr:from>
    <xdr:to>
      <xdr:col>73</xdr:col>
      <xdr:colOff>180975</xdr:colOff>
      <xdr:row>81</xdr:row>
      <xdr:rowOff>130811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4006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73661</xdr:rowOff>
    </xdr:from>
    <xdr:to>
      <xdr:col>69</xdr:col>
      <xdr:colOff>92075</xdr:colOff>
      <xdr:row>81</xdr:row>
      <xdr:rowOff>130811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7896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90188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26670</xdr:rowOff>
    </xdr:from>
    <xdr:to>
      <xdr:col>78</xdr:col>
      <xdr:colOff>120650</xdr:colOff>
      <xdr:row>80</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113047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2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68580</xdr:rowOff>
    </xdr:from>
    <xdr:to>
      <xdr:col>74</xdr:col>
      <xdr:colOff>31750</xdr:colOff>
      <xdr:row>81</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9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04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80011</xdr:rowOff>
    </xdr:from>
    <xdr:to>
      <xdr:col>69</xdr:col>
      <xdr:colOff>142875</xdr:colOff>
      <xdr:row>82</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166388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22861</xdr:rowOff>
    </xdr:from>
    <xdr:to>
      <xdr:col>65</xdr:col>
      <xdr:colOff>53975</xdr:colOff>
      <xdr:row>80</xdr:row>
      <xdr:rowOff>124461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109238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58511</xdr:rowOff>
    </xdr:from>
    <xdr:to>
      <xdr:col>29</xdr:col>
      <xdr:colOff>127000</xdr:colOff>
      <xdr:row>17</xdr:row>
      <xdr:rowOff>101976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20786"/>
          <a:ext cx="647700" cy="4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43288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0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101976</xdr:rowOff>
    </xdr:from>
    <xdr:to>
      <xdr:col>26</xdr:col>
      <xdr:colOff>50800</xdr:colOff>
      <xdr:row>17</xdr:row>
      <xdr:rowOff>118361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64251"/>
          <a:ext cx="698500" cy="1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118361</xdr:rowOff>
    </xdr:from>
    <xdr:to>
      <xdr:col>22</xdr:col>
      <xdr:colOff>114300</xdr:colOff>
      <xdr:row>17</xdr:row>
      <xdr:rowOff>142686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80636"/>
          <a:ext cx="698500" cy="2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142686</xdr:rowOff>
    </xdr:from>
    <xdr:to>
      <xdr:col>18</xdr:col>
      <xdr:colOff>177800</xdr:colOff>
      <xdr:row>17</xdr:row>
      <xdr:rowOff>164288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04961"/>
          <a:ext cx="698500" cy="2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7711</xdr:rowOff>
    </xdr:from>
    <xdr:to>
      <xdr:col>29</xdr:col>
      <xdr:colOff>177800</xdr:colOff>
      <xdr:row>17</xdr:row>
      <xdr:rowOff>109311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6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24238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51176</xdr:rowOff>
    </xdr:from>
    <xdr:to>
      <xdr:col>26</xdr:col>
      <xdr:colOff>101600</xdr:colOff>
      <xdr:row>17</xdr:row>
      <xdr:rowOff>152776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1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137553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0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67561</xdr:rowOff>
    </xdr:from>
    <xdr:to>
      <xdr:col>22</xdr:col>
      <xdr:colOff>165100</xdr:colOff>
      <xdr:row>17</xdr:row>
      <xdr:rowOff>169161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153938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1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91886</xdr:rowOff>
    </xdr:from>
    <xdr:to>
      <xdr:col>19</xdr:col>
      <xdr:colOff>38100</xdr:colOff>
      <xdr:row>18</xdr:row>
      <xdr:rowOff>22036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5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6813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4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113488</xdr:rowOff>
    </xdr:from>
    <xdr:to>
      <xdr:col>15</xdr:col>
      <xdr:colOff>101600</xdr:colOff>
      <xdr:row>18</xdr:row>
      <xdr:rowOff>43638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28415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186212</xdr:rowOff>
    </xdr:from>
    <xdr:to>
      <xdr:col>29</xdr:col>
      <xdr:colOff>127000</xdr:colOff>
      <xdr:row>35</xdr:row>
      <xdr:rowOff>257859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96562"/>
          <a:ext cx="647700" cy="7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257859</xdr:rowOff>
    </xdr:from>
    <xdr:to>
      <xdr:col>26</xdr:col>
      <xdr:colOff>50800</xdr:colOff>
      <xdr:row>35</xdr:row>
      <xdr:rowOff>299204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68209"/>
          <a:ext cx="698500" cy="41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278260</xdr:rowOff>
    </xdr:from>
    <xdr:to>
      <xdr:col>22</xdr:col>
      <xdr:colOff>114300</xdr:colOff>
      <xdr:row>35</xdr:row>
      <xdr:rowOff>299204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88610"/>
          <a:ext cx="698500" cy="2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278260</xdr:rowOff>
    </xdr:from>
    <xdr:to>
      <xdr:col>18</xdr:col>
      <xdr:colOff>177800</xdr:colOff>
      <xdr:row>35</xdr:row>
      <xdr:rowOff>308787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88610"/>
          <a:ext cx="698500" cy="30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135412</xdr:rowOff>
    </xdr:from>
    <xdr:to>
      <xdr:col>29</xdr:col>
      <xdr:colOff>177800</xdr:colOff>
      <xdr:row>35</xdr:row>
      <xdr:rowOff>237012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107489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207059</xdr:rowOff>
    </xdr:from>
    <xdr:to>
      <xdr:col>26</xdr:col>
      <xdr:colOff>101600</xdr:colOff>
      <xdr:row>35</xdr:row>
      <xdr:rowOff>308659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293436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3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248404</xdr:rowOff>
    </xdr:from>
    <xdr:to>
      <xdr:col>22</xdr:col>
      <xdr:colOff>165100</xdr:colOff>
      <xdr:row>36</xdr:row>
      <xdr:rowOff>7104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334781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227460</xdr:rowOff>
    </xdr:from>
    <xdr:to>
      <xdr:col>19</xdr:col>
      <xdr:colOff>38100</xdr:colOff>
      <xdr:row>35</xdr:row>
      <xdr:rowOff>329060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313837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257987</xdr:rowOff>
    </xdr:from>
    <xdr:to>
      <xdr:col>15</xdr:col>
      <xdr:colOff>101600</xdr:colOff>
      <xdr:row>36</xdr:row>
      <xdr:rowOff>16687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87217</xdr:rowOff>
    </xdr:from>
    <xdr:to>
      <xdr:col>24</xdr:col>
      <xdr:colOff>63500</xdr:colOff>
      <xdr:row>36</xdr:row>
      <xdr:rowOff>129350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59417"/>
          <a:ext cx="838200" cy="4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129350</xdr:rowOff>
    </xdr:from>
    <xdr:to>
      <xdr:col>19</xdr:col>
      <xdr:colOff>177800</xdr:colOff>
      <xdr:row>36</xdr:row>
      <xdr:rowOff>157955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1550"/>
          <a:ext cx="889000" cy="2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157955</xdr:rowOff>
    </xdr:from>
    <xdr:to>
      <xdr:col>15</xdr:col>
      <xdr:colOff>50800</xdr:colOff>
      <xdr:row>37</xdr:row>
      <xdr:rowOff>7666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0155"/>
          <a:ext cx="8890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7666</xdr:rowOff>
    </xdr:from>
    <xdr:to>
      <xdr:col>10</xdr:col>
      <xdr:colOff>114300</xdr:colOff>
      <xdr:row>37</xdr:row>
      <xdr:rowOff>27865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51316"/>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36417</xdr:rowOff>
    </xdr:from>
    <xdr:to>
      <xdr:col>24</xdr:col>
      <xdr:colOff>114300</xdr:colOff>
      <xdr:row>36</xdr:row>
      <xdr:rowOff>138017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59294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78550</xdr:rowOff>
    </xdr:from>
    <xdr:to>
      <xdr:col>20</xdr:col>
      <xdr:colOff>38100</xdr:colOff>
      <xdr:row>37</xdr:row>
      <xdr:rowOff>8700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25227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2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107155</xdr:rowOff>
    </xdr:from>
    <xdr:to>
      <xdr:col>15</xdr:col>
      <xdr:colOff>101600</xdr:colOff>
      <xdr:row>37</xdr:row>
      <xdr:rowOff>37305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53832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5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128316</xdr:rowOff>
    </xdr:from>
    <xdr:to>
      <xdr:col>10</xdr:col>
      <xdr:colOff>165100</xdr:colOff>
      <xdr:row>37</xdr:row>
      <xdr:rowOff>58466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74993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148515</xdr:rowOff>
    </xdr:from>
    <xdr:to>
      <xdr:col>6</xdr:col>
      <xdr:colOff>38100</xdr:colOff>
      <xdr:row>37</xdr:row>
      <xdr:rowOff>78665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69792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115274</xdr:rowOff>
    </xdr:from>
    <xdr:to>
      <xdr:col>24</xdr:col>
      <xdr:colOff>63500</xdr:colOff>
      <xdr:row>58</xdr:row>
      <xdr:rowOff>7546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7924"/>
          <a:ext cx="8382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7546</xdr:rowOff>
    </xdr:from>
    <xdr:to>
      <xdr:col>19</xdr:col>
      <xdr:colOff>177800</xdr:colOff>
      <xdr:row>58</xdr:row>
      <xdr:rowOff>16801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1646"/>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16801</xdr:rowOff>
    </xdr:from>
    <xdr:to>
      <xdr:col>15</xdr:col>
      <xdr:colOff>50800</xdr:colOff>
      <xdr:row>58</xdr:row>
      <xdr:rowOff>26715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0901"/>
          <a:ext cx="8890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26715</xdr:rowOff>
    </xdr:from>
    <xdr:to>
      <xdr:col>10</xdr:col>
      <xdr:colOff>114300</xdr:colOff>
      <xdr:row>58</xdr:row>
      <xdr:rowOff>43793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0815"/>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64474</xdr:rowOff>
    </xdr:from>
    <xdr:to>
      <xdr:col>24</xdr:col>
      <xdr:colOff>114300</xdr:colOff>
      <xdr:row>57</xdr:row>
      <xdr:rowOff>166074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42901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128196</xdr:rowOff>
    </xdr:from>
    <xdr:to>
      <xdr:col>20</xdr:col>
      <xdr:colOff>38100</xdr:colOff>
      <xdr:row>58</xdr:row>
      <xdr:rowOff>58346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49473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9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137451</xdr:rowOff>
    </xdr:from>
    <xdr:to>
      <xdr:col>15</xdr:col>
      <xdr:colOff>101600</xdr:colOff>
      <xdr:row>58</xdr:row>
      <xdr:rowOff>67601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58728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0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147365</xdr:rowOff>
    </xdr:from>
    <xdr:to>
      <xdr:col>10</xdr:col>
      <xdr:colOff>165100</xdr:colOff>
      <xdr:row>58</xdr:row>
      <xdr:rowOff>77515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68642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164443</xdr:rowOff>
    </xdr:from>
    <xdr:to>
      <xdr:col>6</xdr:col>
      <xdr:colOff>38100</xdr:colOff>
      <xdr:row>58</xdr:row>
      <xdr:rowOff>94593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85720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2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81804</xdr:rowOff>
    </xdr:from>
    <xdr:to>
      <xdr:col>24</xdr:col>
      <xdr:colOff>63500</xdr:colOff>
      <xdr:row>78</xdr:row>
      <xdr:rowOff>90830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4904"/>
          <a:ext cx="8382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90830</xdr:rowOff>
    </xdr:from>
    <xdr:to>
      <xdr:col>19</xdr:col>
      <xdr:colOff>177800</xdr:colOff>
      <xdr:row>78</xdr:row>
      <xdr:rowOff>98506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3930"/>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51484</xdr:rowOff>
    </xdr:from>
    <xdr:to>
      <xdr:col>15</xdr:col>
      <xdr:colOff>50800</xdr:colOff>
      <xdr:row>78</xdr:row>
      <xdr:rowOff>98506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4584"/>
          <a:ext cx="889000" cy="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51484</xdr:rowOff>
    </xdr:from>
    <xdr:to>
      <xdr:col>10</xdr:col>
      <xdr:colOff>114300</xdr:colOff>
      <xdr:row>78</xdr:row>
      <xdr:rowOff>115798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4584"/>
          <a:ext cx="8890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31004</xdr:rowOff>
    </xdr:from>
    <xdr:to>
      <xdr:col>24</xdr:col>
      <xdr:colOff>114300</xdr:colOff>
      <xdr:row>78</xdr:row>
      <xdr:rowOff>132604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117381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40030</xdr:rowOff>
    </xdr:from>
    <xdr:to>
      <xdr:col>20</xdr:col>
      <xdr:colOff>38100</xdr:colOff>
      <xdr:row>78</xdr:row>
      <xdr:rowOff>141630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132757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47706</xdr:rowOff>
    </xdr:from>
    <xdr:to>
      <xdr:col>15</xdr:col>
      <xdr:colOff>101600</xdr:colOff>
      <xdr:row>78</xdr:row>
      <xdr:rowOff>149306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140433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684</xdr:rowOff>
    </xdr:from>
    <xdr:to>
      <xdr:col>10</xdr:col>
      <xdr:colOff>165100</xdr:colOff>
      <xdr:row>78</xdr:row>
      <xdr:rowOff>102284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93411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6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64998</xdr:rowOff>
    </xdr:from>
    <xdr:to>
      <xdr:col>6</xdr:col>
      <xdr:colOff>38100</xdr:colOff>
      <xdr:row>78</xdr:row>
      <xdr:rowOff>166598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157725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130381</xdr:rowOff>
    </xdr:from>
    <xdr:to>
      <xdr:col>24</xdr:col>
      <xdr:colOff>63500</xdr:colOff>
      <xdr:row>96</xdr:row>
      <xdr:rowOff>132697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18131"/>
          <a:ext cx="838200" cy="17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132697</xdr:rowOff>
    </xdr:from>
    <xdr:to>
      <xdr:col>19</xdr:col>
      <xdr:colOff>177800</xdr:colOff>
      <xdr:row>96</xdr:row>
      <xdr:rowOff>158606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91897"/>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158606</xdr:rowOff>
    </xdr:from>
    <xdr:to>
      <xdr:col>15</xdr:col>
      <xdr:colOff>50800</xdr:colOff>
      <xdr:row>97</xdr:row>
      <xdr:rowOff>12422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17806"/>
          <a:ext cx="8890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134640</xdr:rowOff>
    </xdr:from>
    <xdr:to>
      <xdr:col>10</xdr:col>
      <xdr:colOff>114300</xdr:colOff>
      <xdr:row>97</xdr:row>
      <xdr:rowOff>12422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93840"/>
          <a:ext cx="889000" cy="4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79581</xdr:rowOff>
    </xdr:from>
    <xdr:to>
      <xdr:col>24</xdr:col>
      <xdr:colOff>114300</xdr:colOff>
      <xdr:row>96</xdr:row>
      <xdr:rowOff>9731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58008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81897</xdr:rowOff>
    </xdr:from>
    <xdr:to>
      <xdr:col>20</xdr:col>
      <xdr:colOff>38100</xdr:colOff>
      <xdr:row>97</xdr:row>
      <xdr:rowOff>12047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107806</xdr:rowOff>
    </xdr:from>
    <xdr:to>
      <xdr:col>15</xdr:col>
      <xdr:colOff>101600</xdr:colOff>
      <xdr:row>97</xdr:row>
      <xdr:rowOff>37956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29083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133072</xdr:rowOff>
    </xdr:from>
    <xdr:to>
      <xdr:col>10</xdr:col>
      <xdr:colOff>165100</xdr:colOff>
      <xdr:row>97</xdr:row>
      <xdr:rowOff>63222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54349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83840</xdr:rowOff>
    </xdr:from>
    <xdr:to>
      <xdr:col>6</xdr:col>
      <xdr:colOff>38100</xdr:colOff>
      <xdr:row>97</xdr:row>
      <xdr:rowOff>13990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102353</xdr:rowOff>
    </xdr:from>
    <xdr:to>
      <xdr:col>55</xdr:col>
      <xdr:colOff>0</xdr:colOff>
      <xdr:row>36</xdr:row>
      <xdr:rowOff>112895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03103"/>
          <a:ext cx="838200" cy="1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102353</xdr:rowOff>
    </xdr:from>
    <xdr:to>
      <xdr:col>50</xdr:col>
      <xdr:colOff>114300</xdr:colOff>
      <xdr:row>37</xdr:row>
      <xdr:rowOff>38611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03103"/>
          <a:ext cx="889000" cy="2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38611</xdr:rowOff>
    </xdr:from>
    <xdr:to>
      <xdr:col>45</xdr:col>
      <xdr:colOff>177800</xdr:colOff>
      <xdr:row>37</xdr:row>
      <xdr:rowOff>65253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82261"/>
          <a:ext cx="8890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65253</xdr:rowOff>
    </xdr:from>
    <xdr:to>
      <xdr:col>41</xdr:col>
      <xdr:colOff>50800</xdr:colOff>
      <xdr:row>37</xdr:row>
      <xdr:rowOff>90336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08903"/>
          <a:ext cx="8890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62095</xdr:rowOff>
    </xdr:from>
    <xdr:to>
      <xdr:col>55</xdr:col>
      <xdr:colOff>50800</xdr:colOff>
      <xdr:row>36</xdr:row>
      <xdr:rowOff>163695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40522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1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51553</xdr:rowOff>
    </xdr:from>
    <xdr:to>
      <xdr:col>50</xdr:col>
      <xdr:colOff>165100</xdr:colOff>
      <xdr:row>35</xdr:row>
      <xdr:rowOff>153153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144280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4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159261</xdr:rowOff>
    </xdr:from>
    <xdr:to>
      <xdr:col>46</xdr:col>
      <xdr:colOff>38100</xdr:colOff>
      <xdr:row>37</xdr:row>
      <xdr:rowOff>89411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80538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2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14453</xdr:rowOff>
    </xdr:from>
    <xdr:to>
      <xdr:col>41</xdr:col>
      <xdr:colOff>101600</xdr:colOff>
      <xdr:row>37</xdr:row>
      <xdr:rowOff>116053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107180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45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39536</xdr:rowOff>
    </xdr:from>
    <xdr:to>
      <xdr:col>36</xdr:col>
      <xdr:colOff>165100</xdr:colOff>
      <xdr:row>37</xdr:row>
      <xdr:rowOff>141136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132263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7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170168</xdr:rowOff>
    </xdr:from>
    <xdr:to>
      <xdr:col>55</xdr:col>
      <xdr:colOff>0</xdr:colOff>
      <xdr:row>58</xdr:row>
      <xdr:rowOff>70845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42818"/>
          <a:ext cx="838200" cy="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170168</xdr:rowOff>
    </xdr:from>
    <xdr:to>
      <xdr:col>50</xdr:col>
      <xdr:colOff>114300</xdr:colOff>
      <xdr:row>58</xdr:row>
      <xdr:rowOff>56555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42818"/>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56555</xdr:rowOff>
    </xdr:from>
    <xdr:to>
      <xdr:col>45</xdr:col>
      <xdr:colOff>177800</xdr:colOff>
      <xdr:row>58</xdr:row>
      <xdr:rowOff>103843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00655"/>
          <a:ext cx="889000" cy="4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97655</xdr:rowOff>
    </xdr:from>
    <xdr:to>
      <xdr:col>41</xdr:col>
      <xdr:colOff>50800</xdr:colOff>
      <xdr:row>58</xdr:row>
      <xdr:rowOff>103843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1755"/>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20045</xdr:rowOff>
    </xdr:from>
    <xdr:to>
      <xdr:col>55</xdr:col>
      <xdr:colOff>50800</xdr:colOff>
      <xdr:row>58</xdr:row>
      <xdr:rowOff>121645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150872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119368</xdr:rowOff>
    </xdr:from>
    <xdr:to>
      <xdr:col>50</xdr:col>
      <xdr:colOff>165100</xdr:colOff>
      <xdr:row>58</xdr:row>
      <xdr:rowOff>49518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66045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6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5755</xdr:rowOff>
    </xdr:from>
    <xdr:to>
      <xdr:col>46</xdr:col>
      <xdr:colOff>38100</xdr:colOff>
      <xdr:row>58</xdr:row>
      <xdr:rowOff>107355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123882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2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53043</xdr:rowOff>
    </xdr:from>
    <xdr:to>
      <xdr:col>41</xdr:col>
      <xdr:colOff>101600</xdr:colOff>
      <xdr:row>58</xdr:row>
      <xdr:rowOff>154643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145770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8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46855</xdr:rowOff>
    </xdr:from>
    <xdr:to>
      <xdr:col>36</xdr:col>
      <xdr:colOff>165100</xdr:colOff>
      <xdr:row>58</xdr:row>
      <xdr:rowOff>148455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139582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110635</xdr:rowOff>
    </xdr:from>
    <xdr:to>
      <xdr:col>55</xdr:col>
      <xdr:colOff>0</xdr:colOff>
      <xdr:row>78</xdr:row>
      <xdr:rowOff>130897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83735"/>
          <a:ext cx="838200" cy="2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105079</xdr:rowOff>
    </xdr:from>
    <xdr:to>
      <xdr:col>50</xdr:col>
      <xdr:colOff>114300</xdr:colOff>
      <xdr:row>78</xdr:row>
      <xdr:rowOff>130897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78179"/>
          <a:ext cx="8890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105079</xdr:rowOff>
    </xdr:from>
    <xdr:to>
      <xdr:col>45</xdr:col>
      <xdr:colOff>177800</xdr:colOff>
      <xdr:row>78</xdr:row>
      <xdr:rowOff>138083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78179"/>
          <a:ext cx="889000" cy="3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136820</xdr:rowOff>
    </xdr:from>
    <xdr:to>
      <xdr:col>41</xdr:col>
      <xdr:colOff>50800</xdr:colOff>
      <xdr:row>78</xdr:row>
      <xdr:rowOff>138083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9920"/>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59835</xdr:rowOff>
    </xdr:from>
    <xdr:to>
      <xdr:col>55</xdr:col>
      <xdr:colOff>50800</xdr:colOff>
      <xdr:row>78</xdr:row>
      <xdr:rowOff>161435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19212</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80097</xdr:rowOff>
    </xdr:from>
    <xdr:to>
      <xdr:col>50</xdr:col>
      <xdr:colOff>165100</xdr:colOff>
      <xdr:row>79</xdr:row>
      <xdr:rowOff>10247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1374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54279</xdr:rowOff>
    </xdr:from>
    <xdr:to>
      <xdr:col>46</xdr:col>
      <xdr:colOff>38100</xdr:colOff>
      <xdr:row>78</xdr:row>
      <xdr:rowOff>155879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956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20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87283</xdr:rowOff>
    </xdr:from>
    <xdr:to>
      <xdr:col>41</xdr:col>
      <xdr:colOff>101600</xdr:colOff>
      <xdr:row>79</xdr:row>
      <xdr:rowOff>17433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8560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86020</xdr:rowOff>
    </xdr:from>
    <xdr:to>
      <xdr:col>36</xdr:col>
      <xdr:colOff>165100</xdr:colOff>
      <xdr:row>79</xdr:row>
      <xdr:rowOff>16170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9503</xdr:rowOff>
    </xdr:from>
    <xdr:to>
      <xdr:col>55</xdr:col>
      <xdr:colOff>0</xdr:colOff>
      <xdr:row>97</xdr:row>
      <xdr:rowOff>91241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954353"/>
          <a:ext cx="838200" cy="7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9503</xdr:rowOff>
    </xdr:from>
    <xdr:to>
      <xdr:col>50</xdr:col>
      <xdr:colOff>114300</xdr:colOff>
      <xdr:row>97</xdr:row>
      <xdr:rowOff>61100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954353"/>
          <a:ext cx="889000" cy="73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61100</xdr:rowOff>
    </xdr:from>
    <xdr:to>
      <xdr:col>45</xdr:col>
      <xdr:colOff>177800</xdr:colOff>
      <xdr:row>98</xdr:row>
      <xdr:rowOff>16309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91750"/>
          <a:ext cx="889000" cy="1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161215</xdr:rowOff>
    </xdr:from>
    <xdr:to>
      <xdr:col>41</xdr:col>
      <xdr:colOff>50800</xdr:colOff>
      <xdr:row>98</xdr:row>
      <xdr:rowOff>16309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91865"/>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40441</xdr:rowOff>
    </xdr:from>
    <xdr:to>
      <xdr:col>55</xdr:col>
      <xdr:colOff>50800</xdr:colOff>
      <xdr:row>97</xdr:row>
      <xdr:rowOff>142041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63318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130153</xdr:rowOff>
    </xdr:from>
    <xdr:to>
      <xdr:col>50</xdr:col>
      <xdr:colOff>165100</xdr:colOff>
      <xdr:row>93</xdr:row>
      <xdr:rowOff>60303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9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76830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67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10300</xdr:rowOff>
    </xdr:from>
    <xdr:to>
      <xdr:col>46</xdr:col>
      <xdr:colOff>38100</xdr:colOff>
      <xdr:row>97</xdr:row>
      <xdr:rowOff>111900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128427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1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136959</xdr:rowOff>
    </xdr:from>
    <xdr:to>
      <xdr:col>41</xdr:col>
      <xdr:colOff>101600</xdr:colOff>
      <xdr:row>98</xdr:row>
      <xdr:rowOff>67109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58236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86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110415</xdr:rowOff>
    </xdr:from>
    <xdr:to>
      <xdr:col>36</xdr:col>
      <xdr:colOff>165100</xdr:colOff>
      <xdr:row>98</xdr:row>
      <xdr:rowOff>40565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31692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3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82348</xdr:rowOff>
    </xdr:from>
    <xdr:to>
      <xdr:col>85</xdr:col>
      <xdr:colOff>127000</xdr:colOff>
      <xdr:row>38</xdr:row>
      <xdr:rowOff>91065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97448"/>
          <a:ext cx="8382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56338</xdr:rowOff>
    </xdr:from>
    <xdr:to>
      <xdr:col>81</xdr:col>
      <xdr:colOff>50800</xdr:colOff>
      <xdr:row>38</xdr:row>
      <xdr:rowOff>82348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71438"/>
          <a:ext cx="889000" cy="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76913</xdr:rowOff>
    </xdr:from>
    <xdr:to>
      <xdr:col>76</xdr:col>
      <xdr:colOff>114300</xdr:colOff>
      <xdr:row>38</xdr:row>
      <xdr:rowOff>56338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20563"/>
          <a:ext cx="889000" cy="15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64662</xdr:rowOff>
    </xdr:from>
    <xdr:to>
      <xdr:col>71</xdr:col>
      <xdr:colOff>177800</xdr:colOff>
      <xdr:row>37</xdr:row>
      <xdr:rowOff>76913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408312"/>
          <a:ext cx="889000" cy="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40265</xdr:rowOff>
    </xdr:from>
    <xdr:to>
      <xdr:col>85</xdr:col>
      <xdr:colOff>177800</xdr:colOff>
      <xdr:row>38</xdr:row>
      <xdr:rowOff>141865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31548</xdr:rowOff>
    </xdr:from>
    <xdr:to>
      <xdr:col>81</xdr:col>
      <xdr:colOff>101600</xdr:colOff>
      <xdr:row>38</xdr:row>
      <xdr:rowOff>133148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149676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2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5538</xdr:rowOff>
    </xdr:from>
    <xdr:to>
      <xdr:col>76</xdr:col>
      <xdr:colOff>165100</xdr:colOff>
      <xdr:row>38</xdr:row>
      <xdr:rowOff>107138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123666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9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26113</xdr:rowOff>
    </xdr:from>
    <xdr:to>
      <xdr:col>72</xdr:col>
      <xdr:colOff>38100</xdr:colOff>
      <xdr:row>37</xdr:row>
      <xdr:rowOff>127713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3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144240</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614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13862</xdr:rowOff>
    </xdr:from>
    <xdr:to>
      <xdr:col>67</xdr:col>
      <xdr:colOff>101600</xdr:colOff>
      <xdr:row>37</xdr:row>
      <xdr:rowOff>115462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3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131989</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613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162161</xdr:rowOff>
    </xdr:from>
    <xdr:to>
      <xdr:col>85</xdr:col>
      <xdr:colOff>127000</xdr:colOff>
      <xdr:row>78</xdr:row>
      <xdr:rowOff>17875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63811"/>
          <a:ext cx="8382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17875</xdr:rowOff>
    </xdr:from>
    <xdr:to>
      <xdr:col>81</xdr:col>
      <xdr:colOff>50800</xdr:colOff>
      <xdr:row>78</xdr:row>
      <xdr:rowOff>41914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90975"/>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31586</xdr:rowOff>
    </xdr:from>
    <xdr:to>
      <xdr:col>76</xdr:col>
      <xdr:colOff>114300</xdr:colOff>
      <xdr:row>78</xdr:row>
      <xdr:rowOff>41914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04686"/>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31586</xdr:rowOff>
    </xdr:from>
    <xdr:to>
      <xdr:col>71</xdr:col>
      <xdr:colOff>177800</xdr:colOff>
      <xdr:row>78</xdr:row>
      <xdr:rowOff>55941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04686"/>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111361</xdr:rowOff>
    </xdr:from>
    <xdr:to>
      <xdr:col>85</xdr:col>
      <xdr:colOff>177800</xdr:colOff>
      <xdr:row>78</xdr:row>
      <xdr:rowOff>41511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89788</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9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138525</xdr:rowOff>
    </xdr:from>
    <xdr:to>
      <xdr:col>81</xdr:col>
      <xdr:colOff>101600</xdr:colOff>
      <xdr:row>78</xdr:row>
      <xdr:rowOff>68675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59802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162564</xdr:rowOff>
    </xdr:from>
    <xdr:to>
      <xdr:col>76</xdr:col>
      <xdr:colOff>165100</xdr:colOff>
      <xdr:row>78</xdr:row>
      <xdr:rowOff>92714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83841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152236</xdr:rowOff>
    </xdr:from>
    <xdr:to>
      <xdr:col>72</xdr:col>
      <xdr:colOff>38100</xdr:colOff>
      <xdr:row>78</xdr:row>
      <xdr:rowOff>82386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73513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5141</xdr:rowOff>
    </xdr:from>
    <xdr:to>
      <xdr:col>67</xdr:col>
      <xdr:colOff>101600</xdr:colOff>
      <xdr:row>78</xdr:row>
      <xdr:rowOff>106741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97868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7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105688</xdr:rowOff>
    </xdr:from>
    <xdr:to>
      <xdr:col>85</xdr:col>
      <xdr:colOff>127000</xdr:colOff>
      <xdr:row>98</xdr:row>
      <xdr:rowOff>131753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7788"/>
          <a:ext cx="838200" cy="2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131753</xdr:rowOff>
    </xdr:from>
    <xdr:to>
      <xdr:col>81</xdr:col>
      <xdr:colOff>50800</xdr:colOff>
      <xdr:row>98</xdr:row>
      <xdr:rowOff>133812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3853"/>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132973</xdr:rowOff>
    </xdr:from>
    <xdr:to>
      <xdr:col>76</xdr:col>
      <xdr:colOff>114300</xdr:colOff>
      <xdr:row>98</xdr:row>
      <xdr:rowOff>133812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35073"/>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126304</xdr:rowOff>
    </xdr:from>
    <xdr:to>
      <xdr:col>71</xdr:col>
      <xdr:colOff>177800</xdr:colOff>
      <xdr:row>98</xdr:row>
      <xdr:rowOff>132973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8404"/>
          <a:ext cx="889000" cy="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54888</xdr:rowOff>
    </xdr:from>
    <xdr:to>
      <xdr:col>85</xdr:col>
      <xdr:colOff>177800</xdr:colOff>
      <xdr:row>98</xdr:row>
      <xdr:rowOff>156488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80953</xdr:rowOff>
    </xdr:from>
    <xdr:to>
      <xdr:col>81</xdr:col>
      <xdr:colOff>101600</xdr:colOff>
      <xdr:row>99</xdr:row>
      <xdr:rowOff>11103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2230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83012</xdr:rowOff>
    </xdr:from>
    <xdr:to>
      <xdr:col>76</xdr:col>
      <xdr:colOff>165100</xdr:colOff>
      <xdr:row>99</xdr:row>
      <xdr:rowOff>13162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4289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82173</xdr:rowOff>
    </xdr:from>
    <xdr:to>
      <xdr:col>72</xdr:col>
      <xdr:colOff>38100</xdr:colOff>
      <xdr:row>99</xdr:row>
      <xdr:rowOff>12323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75504</xdr:rowOff>
    </xdr:from>
    <xdr:to>
      <xdr:col>67</xdr:col>
      <xdr:colOff>101600</xdr:colOff>
      <xdr:row>99</xdr:row>
      <xdr:rowOff>5654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168231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97082</xdr:rowOff>
    </xdr:from>
    <xdr:to>
      <xdr:col>116</xdr:col>
      <xdr:colOff>63500</xdr:colOff>
      <xdr:row>39</xdr:row>
      <xdr:rowOff>97311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8363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97311</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83861"/>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41500</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28050"/>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46282</xdr:rowOff>
    </xdr:from>
    <xdr:to>
      <xdr:col>116</xdr:col>
      <xdr:colOff>114300</xdr:colOff>
      <xdr:row>39</xdr:row>
      <xdr:rowOff>147882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132659</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7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46511</xdr:rowOff>
    </xdr:from>
    <xdr:to>
      <xdr:col>112</xdr:col>
      <xdr:colOff>38100</xdr:colOff>
      <xdr:row>39</xdr:row>
      <xdr:rowOff>148111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139238</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66333" y="6825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162150</xdr:rowOff>
    </xdr:from>
    <xdr:to>
      <xdr:col>98</xdr:col>
      <xdr:colOff>38100</xdr:colOff>
      <xdr:row>39</xdr:row>
      <xdr:rowOff>92300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108827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5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153367</xdr:rowOff>
    </xdr:from>
    <xdr:to>
      <xdr:col>116</xdr:col>
      <xdr:colOff>63500</xdr:colOff>
      <xdr:row>58</xdr:row>
      <xdr:rowOff>54285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26017"/>
          <a:ext cx="8382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153367</xdr:rowOff>
    </xdr:from>
    <xdr:to>
      <xdr:col>111</xdr:col>
      <xdr:colOff>177800</xdr:colOff>
      <xdr:row>57</xdr:row>
      <xdr:rowOff>160094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26017"/>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160094</xdr:rowOff>
    </xdr:from>
    <xdr:to>
      <xdr:col>107</xdr:col>
      <xdr:colOff>50800</xdr:colOff>
      <xdr:row>58</xdr:row>
      <xdr:rowOff>48489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32744"/>
          <a:ext cx="889000" cy="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48489</xdr:rowOff>
    </xdr:from>
    <xdr:to>
      <xdr:col>102</xdr:col>
      <xdr:colOff>114300</xdr:colOff>
      <xdr:row>58</xdr:row>
      <xdr:rowOff>50138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92589"/>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3485</xdr:rowOff>
    </xdr:from>
    <xdr:to>
      <xdr:col>116</xdr:col>
      <xdr:colOff>114300</xdr:colOff>
      <xdr:row>58</xdr:row>
      <xdr:rowOff>105085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26362</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102567</xdr:rowOff>
    </xdr:from>
    <xdr:to>
      <xdr:col>112</xdr:col>
      <xdr:colOff>38100</xdr:colOff>
      <xdr:row>58</xdr:row>
      <xdr:rowOff>32717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49244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109294</xdr:rowOff>
    </xdr:from>
    <xdr:to>
      <xdr:col>107</xdr:col>
      <xdr:colOff>101600</xdr:colOff>
      <xdr:row>58</xdr:row>
      <xdr:rowOff>39444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55971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6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169139</xdr:rowOff>
    </xdr:from>
    <xdr:to>
      <xdr:col>102</xdr:col>
      <xdr:colOff>165100</xdr:colOff>
      <xdr:row>58</xdr:row>
      <xdr:rowOff>99289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115816</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170788</xdr:rowOff>
    </xdr:from>
    <xdr:to>
      <xdr:col>98</xdr:col>
      <xdr:colOff>38100</xdr:colOff>
      <xdr:row>58</xdr:row>
      <xdr:rowOff>100938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117465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1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150380</xdr:rowOff>
    </xdr:from>
    <xdr:to>
      <xdr:col>116</xdr:col>
      <xdr:colOff>63500</xdr:colOff>
      <xdr:row>77</xdr:row>
      <xdr:rowOff>23320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80580"/>
          <a:ext cx="838200" cy="4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15963</xdr:rowOff>
    </xdr:from>
    <xdr:to>
      <xdr:col>111</xdr:col>
      <xdr:colOff>177800</xdr:colOff>
      <xdr:row>77</xdr:row>
      <xdr:rowOff>23320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17613"/>
          <a:ext cx="8890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15963</xdr:rowOff>
    </xdr:from>
    <xdr:to>
      <xdr:col>107</xdr:col>
      <xdr:colOff>50800</xdr:colOff>
      <xdr:row>77</xdr:row>
      <xdr:rowOff>34375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17613"/>
          <a:ext cx="889000" cy="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27347</xdr:rowOff>
    </xdr:from>
    <xdr:to>
      <xdr:col>102</xdr:col>
      <xdr:colOff>114300</xdr:colOff>
      <xdr:row>77</xdr:row>
      <xdr:rowOff>34375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228997"/>
          <a:ext cx="889000" cy="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99580</xdr:rowOff>
    </xdr:from>
    <xdr:to>
      <xdr:col>116</xdr:col>
      <xdr:colOff>114300</xdr:colOff>
      <xdr:row>77</xdr:row>
      <xdr:rowOff>29730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78007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143970</xdr:rowOff>
    </xdr:from>
    <xdr:to>
      <xdr:col>112</xdr:col>
      <xdr:colOff>38100</xdr:colOff>
      <xdr:row>77</xdr:row>
      <xdr:rowOff>74120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65247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136613</xdr:rowOff>
    </xdr:from>
    <xdr:to>
      <xdr:col>107</xdr:col>
      <xdr:colOff>101600</xdr:colOff>
      <xdr:row>77</xdr:row>
      <xdr:rowOff>66763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57890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5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155025</xdr:rowOff>
    </xdr:from>
    <xdr:to>
      <xdr:col>102</xdr:col>
      <xdr:colOff>165100</xdr:colOff>
      <xdr:row>77</xdr:row>
      <xdr:rowOff>85175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76302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147997</xdr:rowOff>
    </xdr:from>
    <xdr:to>
      <xdr:col>98</xdr:col>
      <xdr:colOff>38100</xdr:colOff>
      <xdr:row>77</xdr:row>
      <xdr:rowOff>78147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69274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物件費は、新型コロナウイルスワクチン接種費や新庁舎の什器類の購入により、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住民一人当たりの額が前年度比で３９千円増額となった。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扶助費は、住民税非課税世帯臨時特別給付金や子育て世帯臨時特別給付金の交付により、住民一人当たり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２３千円の増額となった。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補助費等は、令和２年度の特別定額給付金等の新型コロナウイルス感染症対策事業の減により、住民一人当たり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９６千円減額となった。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普通建設事業費は、新庁舎建設工事、デジタル防災行政無線の整備など大型の事業が終了したことで、住民一人当たり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３１６千円の減額となった。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公債費は、令和２年度に借り入れた新庁舎建設事業、防災無線整備事業分の償還開始により、住民一人当たり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１４千円の増額となった。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積立金は、公共施設等整備基金への積立により、住民一人当たり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５７千円の増額となった。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66491</xdr:rowOff>
    </xdr:from>
    <xdr:to>
      <xdr:col>24</xdr:col>
      <xdr:colOff>63500</xdr:colOff>
      <xdr:row>37</xdr:row>
      <xdr:rowOff>84360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10141"/>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78112</xdr:rowOff>
    </xdr:from>
    <xdr:to>
      <xdr:col>19</xdr:col>
      <xdr:colOff>177800</xdr:colOff>
      <xdr:row>37</xdr:row>
      <xdr:rowOff>84360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1762"/>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78112</xdr:rowOff>
    </xdr:from>
    <xdr:to>
      <xdr:col>15</xdr:col>
      <xdr:colOff>50800</xdr:colOff>
      <xdr:row>37</xdr:row>
      <xdr:rowOff>127451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1762"/>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121031</xdr:rowOff>
    </xdr:from>
    <xdr:to>
      <xdr:col>10</xdr:col>
      <xdr:colOff>114300</xdr:colOff>
      <xdr:row>37</xdr:row>
      <xdr:rowOff>127451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64681"/>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15691</xdr:rowOff>
    </xdr:from>
    <xdr:to>
      <xdr:col>24</xdr:col>
      <xdr:colOff>114300</xdr:colOff>
      <xdr:row>37</xdr:row>
      <xdr:rowOff>117291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165568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33560</xdr:rowOff>
    </xdr:from>
    <xdr:to>
      <xdr:col>20</xdr:col>
      <xdr:colOff>38100</xdr:colOff>
      <xdr:row>37</xdr:row>
      <xdr:rowOff>135160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126287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27312</xdr:rowOff>
    </xdr:from>
    <xdr:to>
      <xdr:col>15</xdr:col>
      <xdr:colOff>101600</xdr:colOff>
      <xdr:row>37</xdr:row>
      <xdr:rowOff>128912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120039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76651</xdr:rowOff>
    </xdr:from>
    <xdr:to>
      <xdr:col>10</xdr:col>
      <xdr:colOff>165100</xdr:colOff>
      <xdr:row>38</xdr:row>
      <xdr:rowOff>6801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169378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70231</xdr:rowOff>
    </xdr:from>
    <xdr:to>
      <xdr:col>6</xdr:col>
      <xdr:colOff>38100</xdr:colOff>
      <xdr:row>38</xdr:row>
      <xdr:rowOff>381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162958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170035</xdr:rowOff>
    </xdr:from>
    <xdr:to>
      <xdr:col>24</xdr:col>
      <xdr:colOff>63500</xdr:colOff>
      <xdr:row>58</xdr:row>
      <xdr:rowOff>47239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42685"/>
          <a:ext cx="8382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170035</xdr:rowOff>
    </xdr:from>
    <xdr:to>
      <xdr:col>19</xdr:col>
      <xdr:colOff>177800</xdr:colOff>
      <xdr:row>58</xdr:row>
      <xdr:rowOff>74703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42685"/>
          <a:ext cx="889000" cy="7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74703</xdr:rowOff>
    </xdr:from>
    <xdr:to>
      <xdr:col>15</xdr:col>
      <xdr:colOff>50800</xdr:colOff>
      <xdr:row>58</xdr:row>
      <xdr:rowOff>100036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8803"/>
          <a:ext cx="889000" cy="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100036</xdr:rowOff>
    </xdr:from>
    <xdr:to>
      <xdr:col>10</xdr:col>
      <xdr:colOff>114300</xdr:colOff>
      <xdr:row>58</xdr:row>
      <xdr:rowOff>100188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413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167889</xdr:rowOff>
    </xdr:from>
    <xdr:to>
      <xdr:col>24</xdr:col>
      <xdr:colOff>114300</xdr:colOff>
      <xdr:row>58</xdr:row>
      <xdr:rowOff>98039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127266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119235</xdr:rowOff>
    </xdr:from>
    <xdr:to>
      <xdr:col>20</xdr:col>
      <xdr:colOff>38100</xdr:colOff>
      <xdr:row>58</xdr:row>
      <xdr:rowOff>49385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65912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23903</xdr:rowOff>
    </xdr:from>
    <xdr:to>
      <xdr:col>15</xdr:col>
      <xdr:colOff>101600</xdr:colOff>
      <xdr:row>58</xdr:row>
      <xdr:rowOff>125503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142030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49236</xdr:rowOff>
    </xdr:from>
    <xdr:to>
      <xdr:col>10</xdr:col>
      <xdr:colOff>165100</xdr:colOff>
      <xdr:row>58</xdr:row>
      <xdr:rowOff>150836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141963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49388</xdr:rowOff>
    </xdr:from>
    <xdr:to>
      <xdr:col>6</xdr:col>
      <xdr:colOff>38100</xdr:colOff>
      <xdr:row>58</xdr:row>
      <xdr:rowOff>150988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142115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160948</xdr:rowOff>
    </xdr:from>
    <xdr:to>
      <xdr:col>24</xdr:col>
      <xdr:colOff>63500</xdr:colOff>
      <xdr:row>79</xdr:row>
      <xdr:rowOff>47512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34048"/>
          <a:ext cx="838200" cy="5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47512</xdr:rowOff>
    </xdr:from>
    <xdr:to>
      <xdr:col>19</xdr:col>
      <xdr:colOff>177800</xdr:colOff>
      <xdr:row>79</xdr:row>
      <xdr:rowOff>60420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92062"/>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60420</xdr:rowOff>
    </xdr:from>
    <xdr:to>
      <xdr:col>15</xdr:col>
      <xdr:colOff>50800</xdr:colOff>
      <xdr:row>79</xdr:row>
      <xdr:rowOff>83871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04970"/>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72565</xdr:rowOff>
    </xdr:from>
    <xdr:to>
      <xdr:col>10</xdr:col>
      <xdr:colOff>114300</xdr:colOff>
      <xdr:row>79</xdr:row>
      <xdr:rowOff>83871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617115"/>
          <a:ext cx="8890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110148</xdr:rowOff>
    </xdr:from>
    <xdr:to>
      <xdr:col>24</xdr:col>
      <xdr:colOff>114300</xdr:colOff>
      <xdr:row>79</xdr:row>
      <xdr:rowOff>40298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88575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6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168162</xdr:rowOff>
    </xdr:from>
    <xdr:to>
      <xdr:col>20</xdr:col>
      <xdr:colOff>38100</xdr:colOff>
      <xdr:row>79</xdr:row>
      <xdr:rowOff>98312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89439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3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9620</xdr:rowOff>
    </xdr:from>
    <xdr:to>
      <xdr:col>15</xdr:col>
      <xdr:colOff>101600</xdr:colOff>
      <xdr:row>79</xdr:row>
      <xdr:rowOff>111220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102347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4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33071</xdr:rowOff>
    </xdr:from>
    <xdr:to>
      <xdr:col>10</xdr:col>
      <xdr:colOff>165100</xdr:colOff>
      <xdr:row>79</xdr:row>
      <xdr:rowOff>134671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125798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7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21765</xdr:rowOff>
    </xdr:from>
    <xdr:to>
      <xdr:col>6</xdr:col>
      <xdr:colOff>38100</xdr:colOff>
      <xdr:row>79</xdr:row>
      <xdr:rowOff>123365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114492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30338</xdr:rowOff>
    </xdr:from>
    <xdr:to>
      <xdr:col>24</xdr:col>
      <xdr:colOff>63500</xdr:colOff>
      <xdr:row>97</xdr:row>
      <xdr:rowOff>95439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60988"/>
          <a:ext cx="83820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95439</xdr:rowOff>
    </xdr:from>
    <xdr:to>
      <xdr:col>19</xdr:col>
      <xdr:colOff>177800</xdr:colOff>
      <xdr:row>97</xdr:row>
      <xdr:rowOff>147985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26089"/>
          <a:ext cx="889000" cy="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147985</xdr:rowOff>
    </xdr:from>
    <xdr:to>
      <xdr:col>15</xdr:col>
      <xdr:colOff>50800</xdr:colOff>
      <xdr:row>97</xdr:row>
      <xdr:rowOff>170231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78635"/>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148707</xdr:rowOff>
    </xdr:from>
    <xdr:to>
      <xdr:col>10</xdr:col>
      <xdr:colOff>114300</xdr:colOff>
      <xdr:row>97</xdr:row>
      <xdr:rowOff>170231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79357"/>
          <a:ext cx="889000" cy="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150988</xdr:rowOff>
    </xdr:from>
    <xdr:to>
      <xdr:col>24</xdr:col>
      <xdr:colOff>114300</xdr:colOff>
      <xdr:row>97</xdr:row>
      <xdr:rowOff>81138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129415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8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44639</xdr:rowOff>
    </xdr:from>
    <xdr:to>
      <xdr:col>20</xdr:col>
      <xdr:colOff>38100</xdr:colOff>
      <xdr:row>97</xdr:row>
      <xdr:rowOff>146239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137366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6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97185</xdr:rowOff>
    </xdr:from>
    <xdr:to>
      <xdr:col>15</xdr:col>
      <xdr:colOff>101600</xdr:colOff>
      <xdr:row>98</xdr:row>
      <xdr:rowOff>27335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18462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119431</xdr:rowOff>
    </xdr:from>
    <xdr:to>
      <xdr:col>10</xdr:col>
      <xdr:colOff>165100</xdr:colOff>
      <xdr:row>98</xdr:row>
      <xdr:rowOff>49581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40708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97907</xdr:rowOff>
    </xdr:from>
    <xdr:to>
      <xdr:col>6</xdr:col>
      <xdr:colOff>38100</xdr:colOff>
      <xdr:row>98</xdr:row>
      <xdr:rowOff>28057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19184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29689</xdr:rowOff>
    </xdr:from>
    <xdr:to>
      <xdr:col>55</xdr:col>
      <xdr:colOff>0</xdr:colOff>
      <xdr:row>58</xdr:row>
      <xdr:rowOff>31883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73789"/>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21879</xdr:rowOff>
    </xdr:from>
    <xdr:to>
      <xdr:col>50</xdr:col>
      <xdr:colOff>114300</xdr:colOff>
      <xdr:row>58</xdr:row>
      <xdr:rowOff>29689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65979"/>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21879</xdr:rowOff>
    </xdr:from>
    <xdr:to>
      <xdr:col>45</xdr:col>
      <xdr:colOff>177800</xdr:colOff>
      <xdr:row>58</xdr:row>
      <xdr:rowOff>27226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65979"/>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27226</xdr:rowOff>
    </xdr:from>
    <xdr:to>
      <xdr:col>41</xdr:col>
      <xdr:colOff>50800</xdr:colOff>
      <xdr:row>58</xdr:row>
      <xdr:rowOff>56323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71326"/>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152533</xdr:rowOff>
    </xdr:from>
    <xdr:to>
      <xdr:col>55</xdr:col>
      <xdr:colOff>50800</xdr:colOff>
      <xdr:row>58</xdr:row>
      <xdr:rowOff>82683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130960</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0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150339</xdr:rowOff>
    </xdr:from>
    <xdr:to>
      <xdr:col>50</xdr:col>
      <xdr:colOff>165100</xdr:colOff>
      <xdr:row>58</xdr:row>
      <xdr:rowOff>80489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71616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1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142529</xdr:rowOff>
    </xdr:from>
    <xdr:to>
      <xdr:col>46</xdr:col>
      <xdr:colOff>38100</xdr:colOff>
      <xdr:row>58</xdr:row>
      <xdr:rowOff>72679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63806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0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147876</xdr:rowOff>
    </xdr:from>
    <xdr:to>
      <xdr:col>41</xdr:col>
      <xdr:colOff>101600</xdr:colOff>
      <xdr:row>58</xdr:row>
      <xdr:rowOff>78026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69153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1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5523</xdr:rowOff>
    </xdr:from>
    <xdr:to>
      <xdr:col>36</xdr:col>
      <xdr:colOff>165100</xdr:colOff>
      <xdr:row>58</xdr:row>
      <xdr:rowOff>107123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98250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4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99702</xdr:rowOff>
    </xdr:from>
    <xdr:to>
      <xdr:col>55</xdr:col>
      <xdr:colOff>0</xdr:colOff>
      <xdr:row>77</xdr:row>
      <xdr:rowOff>131955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01352"/>
          <a:ext cx="838200" cy="3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99702</xdr:rowOff>
    </xdr:from>
    <xdr:to>
      <xdr:col>50</xdr:col>
      <xdr:colOff>114300</xdr:colOff>
      <xdr:row>78</xdr:row>
      <xdr:rowOff>23955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01352"/>
          <a:ext cx="889000" cy="9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13024</xdr:rowOff>
    </xdr:from>
    <xdr:to>
      <xdr:col>45</xdr:col>
      <xdr:colOff>177800</xdr:colOff>
      <xdr:row>78</xdr:row>
      <xdr:rowOff>23955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86124"/>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13024</xdr:rowOff>
    </xdr:from>
    <xdr:to>
      <xdr:col>41</xdr:col>
      <xdr:colOff>50800</xdr:colOff>
      <xdr:row>78</xdr:row>
      <xdr:rowOff>23549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86124"/>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81155</xdr:rowOff>
    </xdr:from>
    <xdr:to>
      <xdr:col>55</xdr:col>
      <xdr:colOff>50800</xdr:colOff>
      <xdr:row>78</xdr:row>
      <xdr:rowOff>11305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104032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48902</xdr:rowOff>
    </xdr:from>
    <xdr:to>
      <xdr:col>50</xdr:col>
      <xdr:colOff>165100</xdr:colOff>
      <xdr:row>77</xdr:row>
      <xdr:rowOff>150502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167029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2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144605</xdr:rowOff>
    </xdr:from>
    <xdr:to>
      <xdr:col>46</xdr:col>
      <xdr:colOff>38100</xdr:colOff>
      <xdr:row>78</xdr:row>
      <xdr:rowOff>74755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65882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133674</xdr:rowOff>
    </xdr:from>
    <xdr:to>
      <xdr:col>41</xdr:col>
      <xdr:colOff>101600</xdr:colOff>
      <xdr:row>78</xdr:row>
      <xdr:rowOff>63824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80351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144199</xdr:rowOff>
    </xdr:from>
    <xdr:to>
      <xdr:col>36</xdr:col>
      <xdr:colOff>165100</xdr:colOff>
      <xdr:row>78</xdr:row>
      <xdr:rowOff>74349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90876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2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60074</xdr:rowOff>
    </xdr:from>
    <xdr:to>
      <xdr:col>55</xdr:col>
      <xdr:colOff>0</xdr:colOff>
      <xdr:row>97</xdr:row>
      <xdr:rowOff>104308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90724"/>
          <a:ext cx="8382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104308</xdr:rowOff>
    </xdr:from>
    <xdr:to>
      <xdr:col>50</xdr:col>
      <xdr:colOff>114300</xdr:colOff>
      <xdr:row>97</xdr:row>
      <xdr:rowOff>108224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34958"/>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108224</xdr:rowOff>
    </xdr:from>
    <xdr:to>
      <xdr:col>45</xdr:col>
      <xdr:colOff>177800</xdr:colOff>
      <xdr:row>97</xdr:row>
      <xdr:rowOff>145239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38874"/>
          <a:ext cx="8890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145239</xdr:rowOff>
    </xdr:from>
    <xdr:to>
      <xdr:col>41</xdr:col>
      <xdr:colOff>50800</xdr:colOff>
      <xdr:row>97</xdr:row>
      <xdr:rowOff>159184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7588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9274</xdr:rowOff>
    </xdr:from>
    <xdr:to>
      <xdr:col>55</xdr:col>
      <xdr:colOff>50800</xdr:colOff>
      <xdr:row>97</xdr:row>
      <xdr:rowOff>110874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159151</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1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53508</xdr:rowOff>
    </xdr:from>
    <xdr:to>
      <xdr:col>50</xdr:col>
      <xdr:colOff>165100</xdr:colOff>
      <xdr:row>97</xdr:row>
      <xdr:rowOff>155108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146235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57424</xdr:rowOff>
    </xdr:from>
    <xdr:to>
      <xdr:col>46</xdr:col>
      <xdr:colOff>38100</xdr:colOff>
      <xdr:row>97</xdr:row>
      <xdr:rowOff>159024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150151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94439</xdr:rowOff>
    </xdr:from>
    <xdr:to>
      <xdr:col>41</xdr:col>
      <xdr:colOff>101600</xdr:colOff>
      <xdr:row>98</xdr:row>
      <xdr:rowOff>24589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15716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108384</xdr:rowOff>
    </xdr:from>
    <xdr:to>
      <xdr:col>36</xdr:col>
      <xdr:colOff>165100</xdr:colOff>
      <xdr:row>98</xdr:row>
      <xdr:rowOff>38534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29661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134777</xdr:rowOff>
    </xdr:from>
    <xdr:to>
      <xdr:col>85</xdr:col>
      <xdr:colOff>127000</xdr:colOff>
      <xdr:row>37</xdr:row>
      <xdr:rowOff>87435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792627"/>
          <a:ext cx="838200" cy="6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134777</xdr:rowOff>
    </xdr:from>
    <xdr:to>
      <xdr:col>81</xdr:col>
      <xdr:colOff>50800</xdr:colOff>
      <xdr:row>37</xdr:row>
      <xdr:rowOff>158026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792627"/>
          <a:ext cx="889000" cy="70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156837</xdr:rowOff>
    </xdr:from>
    <xdr:to>
      <xdr:col>76</xdr:col>
      <xdr:colOff>114300</xdr:colOff>
      <xdr:row>37</xdr:row>
      <xdr:rowOff>158026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50048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156837</xdr:rowOff>
    </xdr:from>
    <xdr:to>
      <xdr:col>71</xdr:col>
      <xdr:colOff>177800</xdr:colOff>
      <xdr:row>37</xdr:row>
      <xdr:rowOff>169860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500487"/>
          <a:ext cx="889000" cy="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36635</xdr:rowOff>
    </xdr:from>
    <xdr:to>
      <xdr:col>85</xdr:col>
      <xdr:colOff>177800</xdr:colOff>
      <xdr:row>37</xdr:row>
      <xdr:rowOff>138235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15062</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83977</xdr:rowOff>
    </xdr:from>
    <xdr:to>
      <xdr:col>81</xdr:col>
      <xdr:colOff>101600</xdr:colOff>
      <xdr:row>34</xdr:row>
      <xdr:rowOff>14127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7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30654</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51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107226</xdr:rowOff>
    </xdr:from>
    <xdr:to>
      <xdr:col>76</xdr:col>
      <xdr:colOff>165100</xdr:colOff>
      <xdr:row>38</xdr:row>
      <xdr:rowOff>37376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106037</xdr:rowOff>
    </xdr:from>
    <xdr:to>
      <xdr:col>72</xdr:col>
      <xdr:colOff>38100</xdr:colOff>
      <xdr:row>38</xdr:row>
      <xdr:rowOff>36187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27315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4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119060</xdr:rowOff>
    </xdr:from>
    <xdr:to>
      <xdr:col>67</xdr:col>
      <xdr:colOff>101600</xdr:colOff>
      <xdr:row>38</xdr:row>
      <xdr:rowOff>49209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62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40337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5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12160</xdr:rowOff>
    </xdr:from>
    <xdr:to>
      <xdr:col>85</xdr:col>
      <xdr:colOff>127000</xdr:colOff>
      <xdr:row>58</xdr:row>
      <xdr:rowOff>52268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56260"/>
          <a:ext cx="838200" cy="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74395</xdr:rowOff>
    </xdr:from>
    <xdr:to>
      <xdr:col>81</xdr:col>
      <xdr:colOff>50800</xdr:colOff>
      <xdr:row>58</xdr:row>
      <xdr:rowOff>12160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47045"/>
          <a:ext cx="889000" cy="10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74395</xdr:rowOff>
    </xdr:from>
    <xdr:to>
      <xdr:col>76</xdr:col>
      <xdr:colOff>114300</xdr:colOff>
      <xdr:row>58</xdr:row>
      <xdr:rowOff>72347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47045"/>
          <a:ext cx="889000" cy="1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22552</xdr:rowOff>
    </xdr:from>
    <xdr:to>
      <xdr:col>71</xdr:col>
      <xdr:colOff>177800</xdr:colOff>
      <xdr:row>58</xdr:row>
      <xdr:rowOff>72347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66652"/>
          <a:ext cx="889000" cy="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1468</xdr:rowOff>
    </xdr:from>
    <xdr:to>
      <xdr:col>85</xdr:col>
      <xdr:colOff>177800</xdr:colOff>
      <xdr:row>58</xdr:row>
      <xdr:rowOff>103068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87845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132810</xdr:rowOff>
    </xdr:from>
    <xdr:to>
      <xdr:col>81</xdr:col>
      <xdr:colOff>101600</xdr:colOff>
      <xdr:row>58</xdr:row>
      <xdr:rowOff>62960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54087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23595</xdr:rowOff>
    </xdr:from>
    <xdr:to>
      <xdr:col>76</xdr:col>
      <xdr:colOff>165100</xdr:colOff>
      <xdr:row>57</xdr:row>
      <xdr:rowOff>125195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141722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7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21547</xdr:rowOff>
    </xdr:from>
    <xdr:to>
      <xdr:col>72</xdr:col>
      <xdr:colOff>38100</xdr:colOff>
      <xdr:row>58</xdr:row>
      <xdr:rowOff>123147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114274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143202</xdr:rowOff>
    </xdr:from>
    <xdr:to>
      <xdr:col>67</xdr:col>
      <xdr:colOff>101600</xdr:colOff>
      <xdr:row>58</xdr:row>
      <xdr:rowOff>73352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64479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1000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82348</xdr:rowOff>
    </xdr:from>
    <xdr:to>
      <xdr:col>85</xdr:col>
      <xdr:colOff>127000</xdr:colOff>
      <xdr:row>78</xdr:row>
      <xdr:rowOff>91066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55448"/>
          <a:ext cx="8382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56339</xdr:rowOff>
    </xdr:from>
    <xdr:to>
      <xdr:col>81</xdr:col>
      <xdr:colOff>50800</xdr:colOff>
      <xdr:row>78</xdr:row>
      <xdr:rowOff>82348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29439"/>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76913</xdr:rowOff>
    </xdr:from>
    <xdr:to>
      <xdr:col>76</xdr:col>
      <xdr:colOff>114300</xdr:colOff>
      <xdr:row>78</xdr:row>
      <xdr:rowOff>56339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278563"/>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64663</xdr:rowOff>
    </xdr:from>
    <xdr:to>
      <xdr:col>71</xdr:col>
      <xdr:colOff>177800</xdr:colOff>
      <xdr:row>77</xdr:row>
      <xdr:rowOff>76913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266313"/>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40266</xdr:rowOff>
    </xdr:from>
    <xdr:to>
      <xdr:col>85</xdr:col>
      <xdr:colOff>177800</xdr:colOff>
      <xdr:row>78</xdr:row>
      <xdr:rowOff>141866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31548</xdr:rowOff>
    </xdr:from>
    <xdr:to>
      <xdr:col>81</xdr:col>
      <xdr:colOff>101600</xdr:colOff>
      <xdr:row>78</xdr:row>
      <xdr:rowOff>133148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149675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7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5539</xdr:rowOff>
    </xdr:from>
    <xdr:to>
      <xdr:col>76</xdr:col>
      <xdr:colOff>165100</xdr:colOff>
      <xdr:row>78</xdr:row>
      <xdr:rowOff>107139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123666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5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26113</xdr:rowOff>
    </xdr:from>
    <xdr:to>
      <xdr:col>72</xdr:col>
      <xdr:colOff>38100</xdr:colOff>
      <xdr:row>77</xdr:row>
      <xdr:rowOff>127713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144240</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03795" y="1300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13863</xdr:rowOff>
    </xdr:from>
    <xdr:to>
      <xdr:col>67</xdr:col>
      <xdr:colOff>101600</xdr:colOff>
      <xdr:row>77</xdr:row>
      <xdr:rowOff>115463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2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131990</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14795" y="1299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162161</xdr:rowOff>
    </xdr:from>
    <xdr:to>
      <xdr:col>85</xdr:col>
      <xdr:colOff>127000</xdr:colOff>
      <xdr:row>98</xdr:row>
      <xdr:rowOff>17875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92811"/>
          <a:ext cx="8382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17875</xdr:rowOff>
    </xdr:from>
    <xdr:to>
      <xdr:col>81</xdr:col>
      <xdr:colOff>50800</xdr:colOff>
      <xdr:row>98</xdr:row>
      <xdr:rowOff>41914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19975"/>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31586</xdr:rowOff>
    </xdr:from>
    <xdr:to>
      <xdr:col>76</xdr:col>
      <xdr:colOff>114300</xdr:colOff>
      <xdr:row>98</xdr:row>
      <xdr:rowOff>41914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33686"/>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31586</xdr:rowOff>
    </xdr:from>
    <xdr:to>
      <xdr:col>71</xdr:col>
      <xdr:colOff>177800</xdr:colOff>
      <xdr:row>98</xdr:row>
      <xdr:rowOff>55941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33686"/>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111361</xdr:rowOff>
    </xdr:from>
    <xdr:to>
      <xdr:col>85</xdr:col>
      <xdr:colOff>177800</xdr:colOff>
      <xdr:row>98</xdr:row>
      <xdr:rowOff>41511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89788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138525</xdr:rowOff>
    </xdr:from>
    <xdr:to>
      <xdr:col>81</xdr:col>
      <xdr:colOff>101600</xdr:colOff>
      <xdr:row>98</xdr:row>
      <xdr:rowOff>68675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59802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6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162564</xdr:rowOff>
    </xdr:from>
    <xdr:to>
      <xdr:col>76</xdr:col>
      <xdr:colOff>165100</xdr:colOff>
      <xdr:row>98</xdr:row>
      <xdr:rowOff>92714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83841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8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152236</xdr:rowOff>
    </xdr:from>
    <xdr:to>
      <xdr:col>72</xdr:col>
      <xdr:colOff>38100</xdr:colOff>
      <xdr:row>98</xdr:row>
      <xdr:rowOff>82386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73513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5141</xdr:rowOff>
    </xdr:from>
    <xdr:to>
      <xdr:col>67</xdr:col>
      <xdr:colOff>101600</xdr:colOff>
      <xdr:row>98</xdr:row>
      <xdr:rowOff>106741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97868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9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総務費は、新庁舎建設工事、新型コロナウイルス感染症対策による特別定額給付金の交付が終了したことにより、住民一人当たり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２１３千円の減額となった。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住民税非課税世帯臨時特別給付金や子育て世帯臨時特別給付金の交付により、住民一人当たり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３０千円の増額となった。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衛生費は、新型コロナウイルスワクチン接種費用、水道会計への繰出金の増により、住民一人当たり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２０千円の増額となった。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土木費は、道路橋りょう整備等の増により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、住民一人当たりの額が前年度比で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１９千円の増額となった。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消防費は、デジタル防災行政無線の整備や避難所での新型コロナウイルス感染予防対策費が完了したことにより、住民一人当たり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８４千円の減額となった。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歳出ともに減少したが、普通交付税の増と普通建設費の新庁舎建設等の終了による歳出減により、実質収支が増となった。令和３年度も財政調整基金を取り崩すことなく、前年とほぼ同額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一般会計を含むすべての会計において黒字で推移しており、連結赤字比率も算出されていない。今後も各会計において、財政健全化に向けた取組を進めることで、町全体の健全な財政を維持していく。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G/1.&#36001;&#25919;/10&#26032;&#22320;&#26041;&#20844;&#20250;&#35336;&#21046;&#24230;&#65288;&#36001;&#21209;&#26360;&#39006;&#65289;/R5&#24180;&#24230;/&#30476;&#25991;&#26360;/R5.10.2&#12304;10.4&#12294;&#20999;&#12305;&#65288;&#12480;&#12454;&#12531;&#12525;&#12540;&#12489;&#28310;&#20633;&#23436;&#20102;&#12398;&#12372;&#36899;&#32097;&#65289;&#20196;&#21644;&#65299;&#24180;&#24230;&#36001;&#25919;&#29366;&#27841;&#36039;&#26009;&#38598;&#12398;&#20316;&#25104;&#12395;&#12388;&#12356;&#12390;&#65288;2&#22238;&#30446;&#12539;&#22320;&#26041;&#20844;&#20250;&#35336;&#38306;&#20418;&#65289;/&#12304;&#36001;&#25919;&#29366;&#27841;&#36039;&#26009;&#38598;&#12305;_454435_&#20116;&#12465;&#2871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v>69.900000000000006</v>
          </cell>
          <cell r="BQ53"/>
          <cell r="BR53"/>
          <cell r="BS53"/>
          <cell r="BT53"/>
          <cell r="BU53"/>
          <cell r="BV53"/>
          <cell r="BW53"/>
          <cell r="BX53">
            <v>70.900000000000006</v>
          </cell>
          <cell r="BY53"/>
          <cell r="BZ53"/>
          <cell r="CA53"/>
          <cell r="CB53"/>
          <cell r="CC53"/>
          <cell r="CD53"/>
          <cell r="CE53"/>
          <cell r="CF53">
            <v>69.400000000000006</v>
          </cell>
          <cell r="CG53"/>
          <cell r="CH53"/>
          <cell r="CI53"/>
          <cell r="CJ53"/>
          <cell r="CK53"/>
          <cell r="CL53"/>
          <cell r="CM53"/>
          <cell r="CN53">
            <v>68.8</v>
          </cell>
          <cell r="CO53"/>
          <cell r="CP53"/>
          <cell r="CQ53"/>
          <cell r="CR53"/>
          <cell r="CS53"/>
          <cell r="CT53"/>
          <cell r="CU53"/>
          <cell r="CV53">
            <v>65</v>
          </cell>
          <cell r="CW53"/>
          <cell r="CX53"/>
          <cell r="CY53"/>
          <cell r="CZ53"/>
          <cell r="DA53"/>
          <cell r="DB53"/>
          <cell r="DC53"/>
        </row>
        <row r="55">
          <cell r="AN55" t="str">
            <v>類似団体内平均値</v>
          </cell>
          <cell r="BP55">
            <v>0</v>
          </cell>
          <cell r="BQ55"/>
          <cell r="BR55"/>
          <cell r="BS55"/>
          <cell r="BT55"/>
          <cell r="BU55"/>
          <cell r="BV55"/>
          <cell r="BW55"/>
          <cell r="BX55">
            <v>0</v>
          </cell>
          <cell r="BY55"/>
          <cell r="BZ55"/>
          <cell r="CA55"/>
          <cell r="CB55"/>
          <cell r="CC55"/>
          <cell r="CD55"/>
          <cell r="CE55"/>
          <cell r="CF55">
            <v>0</v>
          </cell>
          <cell r="CG55"/>
          <cell r="CH55"/>
          <cell r="CI55"/>
          <cell r="CJ55"/>
          <cell r="CK55"/>
          <cell r="CL55"/>
          <cell r="CM55"/>
          <cell r="CN55">
            <v>0</v>
          </cell>
          <cell r="CO55"/>
          <cell r="CP55"/>
          <cell r="CQ55"/>
          <cell r="CR55"/>
          <cell r="CS55"/>
          <cell r="CT55"/>
          <cell r="CU55"/>
          <cell r="CV55">
            <v>0</v>
          </cell>
          <cell r="CW55"/>
          <cell r="CX55"/>
          <cell r="CY55"/>
          <cell r="CZ55"/>
          <cell r="DA55"/>
          <cell r="DB55"/>
          <cell r="DC55"/>
        </row>
        <row r="57">
          <cell r="BP57">
            <v>57.7</v>
          </cell>
          <cell r="BQ57"/>
          <cell r="BR57"/>
          <cell r="BS57"/>
          <cell r="BT57"/>
          <cell r="BU57"/>
          <cell r="BV57"/>
          <cell r="BW57"/>
          <cell r="BX57">
            <v>59.3</v>
          </cell>
          <cell r="BY57"/>
          <cell r="BZ57"/>
          <cell r="CA57"/>
          <cell r="CB57"/>
          <cell r="CC57"/>
          <cell r="CD57"/>
          <cell r="CE57"/>
          <cell r="CF57">
            <v>60.4</v>
          </cell>
          <cell r="CG57"/>
          <cell r="CH57"/>
          <cell r="CI57"/>
          <cell r="CJ57"/>
          <cell r="CK57"/>
          <cell r="CL57"/>
          <cell r="CM57"/>
          <cell r="CN57">
            <v>61.1</v>
          </cell>
          <cell r="CO57"/>
          <cell r="CP57"/>
          <cell r="CQ57"/>
          <cell r="CR57"/>
          <cell r="CS57"/>
          <cell r="CT57"/>
          <cell r="CU57"/>
          <cell r="CV57">
            <v>62.3</v>
          </cell>
          <cell r="CW57"/>
          <cell r="CX57"/>
          <cell r="CY57"/>
          <cell r="CZ57"/>
          <cell r="DA57"/>
          <cell r="DB57"/>
          <cell r="DC57"/>
        </row>
        <row r="72">
          <cell r="BP72" t="str">
            <v>H29</v>
          </cell>
          <cell r="BX72" t="str">
            <v>H30</v>
          </cell>
          <cell r="CF72" t="str">
            <v>R01</v>
          </cell>
          <cell r="CN72" t="str">
            <v>R02</v>
          </cell>
          <cell r="CV72" t="str">
            <v>R03</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4.0999999999999996</v>
          </cell>
          <cell r="BQ75"/>
          <cell r="BR75"/>
          <cell r="BS75"/>
          <cell r="BT75"/>
          <cell r="BU75"/>
          <cell r="BV75"/>
          <cell r="BW75"/>
          <cell r="BX75">
            <v>4.8</v>
          </cell>
          <cell r="BY75"/>
          <cell r="BZ75"/>
          <cell r="CA75"/>
          <cell r="CB75"/>
          <cell r="CC75"/>
          <cell r="CD75"/>
          <cell r="CE75"/>
          <cell r="CF75">
            <v>4.9000000000000004</v>
          </cell>
          <cell r="CG75"/>
          <cell r="CH75"/>
          <cell r="CI75"/>
          <cell r="CJ75"/>
          <cell r="CK75"/>
          <cell r="CL75"/>
          <cell r="CM75"/>
          <cell r="CN75">
            <v>5.4</v>
          </cell>
          <cell r="CO75"/>
          <cell r="CP75"/>
          <cell r="CQ75"/>
          <cell r="CR75"/>
          <cell r="CS75"/>
          <cell r="CT75"/>
          <cell r="CU75"/>
          <cell r="CV75">
            <v>6</v>
          </cell>
          <cell r="CW75"/>
          <cell r="CX75"/>
          <cell r="CY75"/>
          <cell r="CZ75"/>
          <cell r="DA75"/>
          <cell r="DB75"/>
          <cell r="DC75"/>
        </row>
        <row r="77">
          <cell r="AN77" t="str">
            <v>類似団体内平均値</v>
          </cell>
          <cell r="BP77">
            <v>0</v>
          </cell>
          <cell r="BQ77"/>
          <cell r="BR77"/>
          <cell r="BS77"/>
          <cell r="BT77"/>
          <cell r="BU77"/>
          <cell r="BV77"/>
          <cell r="BW77"/>
          <cell r="BX77">
            <v>0</v>
          </cell>
          <cell r="BY77"/>
          <cell r="BZ77"/>
          <cell r="CA77"/>
          <cell r="CB77"/>
          <cell r="CC77"/>
          <cell r="CD77"/>
          <cell r="CE77"/>
          <cell r="CF77">
            <v>0</v>
          </cell>
          <cell r="CG77"/>
          <cell r="CH77"/>
          <cell r="CI77"/>
          <cell r="CJ77"/>
          <cell r="CK77"/>
          <cell r="CL77"/>
          <cell r="CM77"/>
          <cell r="CN77">
            <v>0</v>
          </cell>
          <cell r="CO77"/>
          <cell r="CP77"/>
          <cell r="CQ77"/>
          <cell r="CR77"/>
          <cell r="CS77"/>
          <cell r="CT77"/>
          <cell r="CU77"/>
          <cell r="CV77">
            <v>0</v>
          </cell>
          <cell r="CW77"/>
          <cell r="CX77"/>
          <cell r="CY77"/>
          <cell r="CZ77"/>
          <cell r="DA77"/>
          <cell r="DB77"/>
          <cell r="DC77"/>
        </row>
        <row r="79">
          <cell r="BP79">
            <v>7.1</v>
          </cell>
          <cell r="BQ79"/>
          <cell r="BR79"/>
          <cell r="BS79"/>
          <cell r="BT79"/>
          <cell r="BU79"/>
          <cell r="BV79"/>
          <cell r="BW79"/>
          <cell r="BX79">
            <v>7.1</v>
          </cell>
          <cell r="BY79"/>
          <cell r="BZ79"/>
          <cell r="CA79"/>
          <cell r="CB79"/>
          <cell r="CC79"/>
          <cell r="CD79"/>
          <cell r="CE79"/>
          <cell r="CF79">
            <v>7.3</v>
          </cell>
          <cell r="CG79"/>
          <cell r="CH79"/>
          <cell r="CI79"/>
          <cell r="CJ79"/>
          <cell r="CK79"/>
          <cell r="CL79"/>
          <cell r="CM79"/>
          <cell r="CN79">
            <v>7.4</v>
          </cell>
          <cell r="CO79"/>
          <cell r="CP79"/>
          <cell r="CQ79"/>
          <cell r="CR79"/>
          <cell r="CS79"/>
          <cell r="CT79"/>
          <cell r="CU79"/>
          <cell r="CV79">
            <v>7.5</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 thickBot="1" x14ac:dyDescent="0.25">
      <c r="B2" s="173" t="s">
        <v>81</v>
      </c>
      <c r="C2" s="173"/>
      <c r="D2" s="174"/>
    </row>
    <row r="3" spans="1:119" ht="18.75" customHeight="1" thickBot="1" x14ac:dyDescent="0.25">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2">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5040519</v>
      </c>
      <c r="BO4" s="460"/>
      <c r="BP4" s="460"/>
      <c r="BQ4" s="460"/>
      <c r="BR4" s="460"/>
      <c r="BS4" s="460"/>
      <c r="BT4" s="460"/>
      <c r="BU4" s="461"/>
      <c r="BV4" s="459">
        <v>6287703</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1.8</v>
      </c>
      <c r="CU4" s="600"/>
      <c r="CV4" s="600"/>
      <c r="CW4" s="600"/>
      <c r="CX4" s="600"/>
      <c r="CY4" s="600"/>
      <c r="CZ4" s="600"/>
      <c r="DA4" s="601"/>
      <c r="DB4" s="599">
        <v>1.2</v>
      </c>
      <c r="DC4" s="600"/>
      <c r="DD4" s="600"/>
      <c r="DE4" s="600"/>
      <c r="DF4" s="600"/>
      <c r="DG4" s="600"/>
      <c r="DH4" s="600"/>
      <c r="DI4" s="601"/>
    </row>
    <row r="5" spans="1:119" ht="18.75" customHeight="1" x14ac:dyDescent="0.2">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4954638</v>
      </c>
      <c r="BO5" s="431"/>
      <c r="BP5" s="431"/>
      <c r="BQ5" s="431"/>
      <c r="BR5" s="431"/>
      <c r="BS5" s="431"/>
      <c r="BT5" s="431"/>
      <c r="BU5" s="432"/>
      <c r="BV5" s="430">
        <v>6055039</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87.2</v>
      </c>
      <c r="CU5" s="428"/>
      <c r="CV5" s="428"/>
      <c r="CW5" s="428"/>
      <c r="CX5" s="428"/>
      <c r="CY5" s="428"/>
      <c r="CZ5" s="428"/>
      <c r="DA5" s="429"/>
      <c r="DB5" s="427">
        <v>89</v>
      </c>
      <c r="DC5" s="428"/>
      <c r="DD5" s="428"/>
      <c r="DE5" s="428"/>
      <c r="DF5" s="428"/>
      <c r="DG5" s="428"/>
      <c r="DH5" s="428"/>
      <c r="DI5" s="429"/>
    </row>
    <row r="6" spans="1:119" ht="18.75" customHeight="1" x14ac:dyDescent="0.2">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102</v>
      </c>
      <c r="AV6" s="489"/>
      <c r="AW6" s="489"/>
      <c r="AX6" s="489"/>
      <c r="AY6" s="444" t="s">
        <v>103</v>
      </c>
      <c r="AZ6" s="445"/>
      <c r="BA6" s="445"/>
      <c r="BB6" s="445"/>
      <c r="BC6" s="445"/>
      <c r="BD6" s="445"/>
      <c r="BE6" s="445"/>
      <c r="BF6" s="445"/>
      <c r="BG6" s="445"/>
      <c r="BH6" s="445"/>
      <c r="BI6" s="445"/>
      <c r="BJ6" s="445"/>
      <c r="BK6" s="445"/>
      <c r="BL6" s="445"/>
      <c r="BM6" s="446"/>
      <c r="BN6" s="430">
        <v>85881</v>
      </c>
      <c r="BO6" s="431"/>
      <c r="BP6" s="431"/>
      <c r="BQ6" s="431"/>
      <c r="BR6" s="431"/>
      <c r="BS6" s="431"/>
      <c r="BT6" s="431"/>
      <c r="BU6" s="432"/>
      <c r="BV6" s="430">
        <v>232664</v>
      </c>
      <c r="BW6" s="431"/>
      <c r="BX6" s="431"/>
      <c r="BY6" s="431"/>
      <c r="BZ6" s="431"/>
      <c r="CA6" s="431"/>
      <c r="CB6" s="431"/>
      <c r="CC6" s="432"/>
      <c r="CD6" s="470" t="s">
        <v>104</v>
      </c>
      <c r="CE6" s="390"/>
      <c r="CF6" s="390"/>
      <c r="CG6" s="390"/>
      <c r="CH6" s="390"/>
      <c r="CI6" s="390"/>
      <c r="CJ6" s="390"/>
      <c r="CK6" s="390"/>
      <c r="CL6" s="390"/>
      <c r="CM6" s="390"/>
      <c r="CN6" s="390"/>
      <c r="CO6" s="390"/>
      <c r="CP6" s="390"/>
      <c r="CQ6" s="390"/>
      <c r="CR6" s="390"/>
      <c r="CS6" s="471"/>
      <c r="CT6" s="573">
        <v>89.9</v>
      </c>
      <c r="CU6" s="574"/>
      <c r="CV6" s="574"/>
      <c r="CW6" s="574"/>
      <c r="CX6" s="574"/>
      <c r="CY6" s="574"/>
      <c r="CZ6" s="574"/>
      <c r="DA6" s="575"/>
      <c r="DB6" s="573">
        <v>91.2</v>
      </c>
      <c r="DC6" s="574"/>
      <c r="DD6" s="574"/>
      <c r="DE6" s="574"/>
      <c r="DF6" s="574"/>
      <c r="DG6" s="574"/>
      <c r="DH6" s="574"/>
      <c r="DI6" s="575"/>
    </row>
    <row r="7" spans="1:119" ht="18.75" customHeight="1" x14ac:dyDescent="0.2">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105</v>
      </c>
      <c r="AN7" s="387"/>
      <c r="AO7" s="387"/>
      <c r="AP7" s="387"/>
      <c r="AQ7" s="387"/>
      <c r="AR7" s="387"/>
      <c r="AS7" s="387"/>
      <c r="AT7" s="388"/>
      <c r="AU7" s="488" t="s">
        <v>94</v>
      </c>
      <c r="AV7" s="489"/>
      <c r="AW7" s="489"/>
      <c r="AX7" s="489"/>
      <c r="AY7" s="444" t="s">
        <v>106</v>
      </c>
      <c r="AZ7" s="445"/>
      <c r="BA7" s="445"/>
      <c r="BB7" s="445"/>
      <c r="BC7" s="445"/>
      <c r="BD7" s="445"/>
      <c r="BE7" s="445"/>
      <c r="BF7" s="445"/>
      <c r="BG7" s="445"/>
      <c r="BH7" s="445"/>
      <c r="BI7" s="445"/>
      <c r="BJ7" s="445"/>
      <c r="BK7" s="445"/>
      <c r="BL7" s="445"/>
      <c r="BM7" s="446"/>
      <c r="BN7" s="430">
        <v>37113</v>
      </c>
      <c r="BO7" s="431"/>
      <c r="BP7" s="431"/>
      <c r="BQ7" s="431"/>
      <c r="BR7" s="431"/>
      <c r="BS7" s="431"/>
      <c r="BT7" s="431"/>
      <c r="BU7" s="432"/>
      <c r="BV7" s="430">
        <v>203781</v>
      </c>
      <c r="BW7" s="431"/>
      <c r="BX7" s="431"/>
      <c r="BY7" s="431"/>
      <c r="BZ7" s="431"/>
      <c r="CA7" s="431"/>
      <c r="CB7" s="431"/>
      <c r="CC7" s="432"/>
      <c r="CD7" s="470" t="s">
        <v>107</v>
      </c>
      <c r="CE7" s="390"/>
      <c r="CF7" s="390"/>
      <c r="CG7" s="390"/>
      <c r="CH7" s="390"/>
      <c r="CI7" s="390"/>
      <c r="CJ7" s="390"/>
      <c r="CK7" s="390"/>
      <c r="CL7" s="390"/>
      <c r="CM7" s="390"/>
      <c r="CN7" s="390"/>
      <c r="CO7" s="390"/>
      <c r="CP7" s="390"/>
      <c r="CQ7" s="390"/>
      <c r="CR7" s="390"/>
      <c r="CS7" s="471"/>
      <c r="CT7" s="430">
        <v>2688924</v>
      </c>
      <c r="CU7" s="431"/>
      <c r="CV7" s="431"/>
      <c r="CW7" s="431"/>
      <c r="CX7" s="431"/>
      <c r="CY7" s="431"/>
      <c r="CZ7" s="431"/>
      <c r="DA7" s="432"/>
      <c r="DB7" s="430">
        <v>2492341</v>
      </c>
      <c r="DC7" s="431"/>
      <c r="DD7" s="431"/>
      <c r="DE7" s="431"/>
      <c r="DF7" s="431"/>
      <c r="DG7" s="431"/>
      <c r="DH7" s="431"/>
      <c r="DI7" s="432"/>
    </row>
    <row r="8" spans="1:119" ht="18.75" customHeight="1" thickBot="1" x14ac:dyDescent="0.25">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108</v>
      </c>
      <c r="AN8" s="387"/>
      <c r="AO8" s="387"/>
      <c r="AP8" s="387"/>
      <c r="AQ8" s="387"/>
      <c r="AR8" s="387"/>
      <c r="AS8" s="387"/>
      <c r="AT8" s="388"/>
      <c r="AU8" s="488" t="s">
        <v>109</v>
      </c>
      <c r="AV8" s="489"/>
      <c r="AW8" s="489"/>
      <c r="AX8" s="489"/>
      <c r="AY8" s="444" t="s">
        <v>110</v>
      </c>
      <c r="AZ8" s="445"/>
      <c r="BA8" s="445"/>
      <c r="BB8" s="445"/>
      <c r="BC8" s="445"/>
      <c r="BD8" s="445"/>
      <c r="BE8" s="445"/>
      <c r="BF8" s="445"/>
      <c r="BG8" s="445"/>
      <c r="BH8" s="445"/>
      <c r="BI8" s="445"/>
      <c r="BJ8" s="445"/>
      <c r="BK8" s="445"/>
      <c r="BL8" s="445"/>
      <c r="BM8" s="446"/>
      <c r="BN8" s="430">
        <v>48768</v>
      </c>
      <c r="BO8" s="431"/>
      <c r="BP8" s="431"/>
      <c r="BQ8" s="431"/>
      <c r="BR8" s="431"/>
      <c r="BS8" s="431"/>
      <c r="BT8" s="431"/>
      <c r="BU8" s="432"/>
      <c r="BV8" s="430">
        <v>28883</v>
      </c>
      <c r="BW8" s="431"/>
      <c r="BX8" s="431"/>
      <c r="BY8" s="431"/>
      <c r="BZ8" s="431"/>
      <c r="CA8" s="431"/>
      <c r="CB8" s="431"/>
      <c r="CC8" s="432"/>
      <c r="CD8" s="470" t="s">
        <v>111</v>
      </c>
      <c r="CE8" s="390"/>
      <c r="CF8" s="390"/>
      <c r="CG8" s="390"/>
      <c r="CH8" s="390"/>
      <c r="CI8" s="390"/>
      <c r="CJ8" s="390"/>
      <c r="CK8" s="390"/>
      <c r="CL8" s="390"/>
      <c r="CM8" s="390"/>
      <c r="CN8" s="390"/>
      <c r="CO8" s="390"/>
      <c r="CP8" s="390"/>
      <c r="CQ8" s="390"/>
      <c r="CR8" s="390"/>
      <c r="CS8" s="471"/>
      <c r="CT8" s="533">
        <v>0.15</v>
      </c>
      <c r="CU8" s="534"/>
      <c r="CV8" s="534"/>
      <c r="CW8" s="534"/>
      <c r="CX8" s="534"/>
      <c r="CY8" s="534"/>
      <c r="CZ8" s="534"/>
      <c r="DA8" s="535"/>
      <c r="DB8" s="533">
        <v>0.15</v>
      </c>
      <c r="DC8" s="534"/>
      <c r="DD8" s="534"/>
      <c r="DE8" s="534"/>
      <c r="DF8" s="534"/>
      <c r="DG8" s="534"/>
      <c r="DH8" s="534"/>
      <c r="DI8" s="535"/>
    </row>
    <row r="9" spans="1:119" ht="18.75" customHeight="1" thickBot="1" x14ac:dyDescent="0.25">
      <c r="A9" s="172"/>
      <c r="B9" s="562" t="s">
        <v>112</v>
      </c>
      <c r="C9" s="563"/>
      <c r="D9" s="563"/>
      <c r="E9" s="563"/>
      <c r="F9" s="563"/>
      <c r="G9" s="563"/>
      <c r="H9" s="563"/>
      <c r="I9" s="563"/>
      <c r="J9" s="563"/>
      <c r="K9" s="481"/>
      <c r="L9" s="564" t="s">
        <v>113</v>
      </c>
      <c r="M9" s="565"/>
      <c r="N9" s="565"/>
      <c r="O9" s="565"/>
      <c r="P9" s="565"/>
      <c r="Q9" s="566"/>
      <c r="R9" s="567">
        <v>3472</v>
      </c>
      <c r="S9" s="568"/>
      <c r="T9" s="568"/>
      <c r="U9" s="568"/>
      <c r="V9" s="569"/>
      <c r="W9" s="499" t="s">
        <v>114</v>
      </c>
      <c r="X9" s="500"/>
      <c r="Y9" s="500"/>
      <c r="Z9" s="500"/>
      <c r="AA9" s="500"/>
      <c r="AB9" s="500"/>
      <c r="AC9" s="500"/>
      <c r="AD9" s="500"/>
      <c r="AE9" s="500"/>
      <c r="AF9" s="500"/>
      <c r="AG9" s="500"/>
      <c r="AH9" s="500"/>
      <c r="AI9" s="500"/>
      <c r="AJ9" s="500"/>
      <c r="AK9" s="500"/>
      <c r="AL9" s="570"/>
      <c r="AM9" s="487" t="s">
        <v>115</v>
      </c>
      <c r="AN9" s="387"/>
      <c r="AO9" s="387"/>
      <c r="AP9" s="387"/>
      <c r="AQ9" s="387"/>
      <c r="AR9" s="387"/>
      <c r="AS9" s="387"/>
      <c r="AT9" s="388"/>
      <c r="AU9" s="488" t="s">
        <v>102</v>
      </c>
      <c r="AV9" s="489"/>
      <c r="AW9" s="489"/>
      <c r="AX9" s="489"/>
      <c r="AY9" s="444" t="s">
        <v>116</v>
      </c>
      <c r="AZ9" s="445"/>
      <c r="BA9" s="445"/>
      <c r="BB9" s="445"/>
      <c r="BC9" s="445"/>
      <c r="BD9" s="445"/>
      <c r="BE9" s="445"/>
      <c r="BF9" s="445"/>
      <c r="BG9" s="445"/>
      <c r="BH9" s="445"/>
      <c r="BI9" s="445"/>
      <c r="BJ9" s="445"/>
      <c r="BK9" s="445"/>
      <c r="BL9" s="445"/>
      <c r="BM9" s="446"/>
      <c r="BN9" s="430">
        <v>19885</v>
      </c>
      <c r="BO9" s="431"/>
      <c r="BP9" s="431"/>
      <c r="BQ9" s="431"/>
      <c r="BR9" s="431"/>
      <c r="BS9" s="431"/>
      <c r="BT9" s="431"/>
      <c r="BU9" s="432"/>
      <c r="BV9" s="430">
        <v>-1273</v>
      </c>
      <c r="BW9" s="431"/>
      <c r="BX9" s="431"/>
      <c r="BY9" s="431"/>
      <c r="BZ9" s="431"/>
      <c r="CA9" s="431"/>
      <c r="CB9" s="431"/>
      <c r="CC9" s="432"/>
      <c r="CD9" s="470" t="s">
        <v>117</v>
      </c>
      <c r="CE9" s="390"/>
      <c r="CF9" s="390"/>
      <c r="CG9" s="390"/>
      <c r="CH9" s="390"/>
      <c r="CI9" s="390"/>
      <c r="CJ9" s="390"/>
      <c r="CK9" s="390"/>
      <c r="CL9" s="390"/>
      <c r="CM9" s="390"/>
      <c r="CN9" s="390"/>
      <c r="CO9" s="390"/>
      <c r="CP9" s="390"/>
      <c r="CQ9" s="390"/>
      <c r="CR9" s="390"/>
      <c r="CS9" s="471"/>
      <c r="CT9" s="427">
        <v>13.1</v>
      </c>
      <c r="CU9" s="428"/>
      <c r="CV9" s="428"/>
      <c r="CW9" s="428"/>
      <c r="CX9" s="428"/>
      <c r="CY9" s="428"/>
      <c r="CZ9" s="428"/>
      <c r="DA9" s="429"/>
      <c r="DB9" s="427">
        <v>12.1</v>
      </c>
      <c r="DC9" s="428"/>
      <c r="DD9" s="428"/>
      <c r="DE9" s="428"/>
      <c r="DF9" s="428"/>
      <c r="DG9" s="428"/>
      <c r="DH9" s="428"/>
      <c r="DI9" s="429"/>
    </row>
    <row r="10" spans="1:119" ht="18.75" customHeight="1" thickBot="1" x14ac:dyDescent="0.25">
      <c r="A10" s="172"/>
      <c r="B10" s="562"/>
      <c r="C10" s="563"/>
      <c r="D10" s="563"/>
      <c r="E10" s="563"/>
      <c r="F10" s="563"/>
      <c r="G10" s="563"/>
      <c r="H10" s="563"/>
      <c r="I10" s="563"/>
      <c r="J10" s="563"/>
      <c r="K10" s="481"/>
      <c r="L10" s="386" t="s">
        <v>118</v>
      </c>
      <c r="M10" s="387"/>
      <c r="N10" s="387"/>
      <c r="O10" s="387"/>
      <c r="P10" s="387"/>
      <c r="Q10" s="388"/>
      <c r="R10" s="383">
        <v>3887</v>
      </c>
      <c r="S10" s="384"/>
      <c r="T10" s="384"/>
      <c r="U10" s="384"/>
      <c r="V10" s="443"/>
      <c r="W10" s="571"/>
      <c r="X10" s="381"/>
      <c r="Y10" s="381"/>
      <c r="Z10" s="381"/>
      <c r="AA10" s="381"/>
      <c r="AB10" s="381"/>
      <c r="AC10" s="381"/>
      <c r="AD10" s="381"/>
      <c r="AE10" s="381"/>
      <c r="AF10" s="381"/>
      <c r="AG10" s="381"/>
      <c r="AH10" s="381"/>
      <c r="AI10" s="381"/>
      <c r="AJ10" s="381"/>
      <c r="AK10" s="381"/>
      <c r="AL10" s="572"/>
      <c r="AM10" s="487" t="s">
        <v>119</v>
      </c>
      <c r="AN10" s="387"/>
      <c r="AO10" s="387"/>
      <c r="AP10" s="387"/>
      <c r="AQ10" s="387"/>
      <c r="AR10" s="387"/>
      <c r="AS10" s="387"/>
      <c r="AT10" s="388"/>
      <c r="AU10" s="488" t="s">
        <v>120</v>
      </c>
      <c r="AV10" s="489"/>
      <c r="AW10" s="489"/>
      <c r="AX10" s="489"/>
      <c r="AY10" s="444" t="s">
        <v>121</v>
      </c>
      <c r="AZ10" s="445"/>
      <c r="BA10" s="445"/>
      <c r="BB10" s="445"/>
      <c r="BC10" s="445"/>
      <c r="BD10" s="445"/>
      <c r="BE10" s="445"/>
      <c r="BF10" s="445"/>
      <c r="BG10" s="445"/>
      <c r="BH10" s="445"/>
      <c r="BI10" s="445"/>
      <c r="BJ10" s="445"/>
      <c r="BK10" s="445"/>
      <c r="BL10" s="445"/>
      <c r="BM10" s="446"/>
      <c r="BN10" s="430">
        <v>2556</v>
      </c>
      <c r="BO10" s="431"/>
      <c r="BP10" s="431"/>
      <c r="BQ10" s="431"/>
      <c r="BR10" s="431"/>
      <c r="BS10" s="431"/>
      <c r="BT10" s="431"/>
      <c r="BU10" s="432"/>
      <c r="BV10" s="430">
        <v>2556</v>
      </c>
      <c r="BW10" s="431"/>
      <c r="BX10" s="431"/>
      <c r="BY10" s="431"/>
      <c r="BZ10" s="431"/>
      <c r="CA10" s="431"/>
      <c r="CB10" s="431"/>
      <c r="CC10" s="432"/>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2"/>
      <c r="C11" s="563"/>
      <c r="D11" s="563"/>
      <c r="E11" s="563"/>
      <c r="F11" s="563"/>
      <c r="G11" s="563"/>
      <c r="H11" s="563"/>
      <c r="I11" s="563"/>
      <c r="J11" s="563"/>
      <c r="K11" s="481"/>
      <c r="L11" s="391" t="s">
        <v>123</v>
      </c>
      <c r="M11" s="392"/>
      <c r="N11" s="392"/>
      <c r="O11" s="392"/>
      <c r="P11" s="392"/>
      <c r="Q11" s="393"/>
      <c r="R11" s="559" t="s">
        <v>124</v>
      </c>
      <c r="S11" s="560"/>
      <c r="T11" s="560"/>
      <c r="U11" s="560"/>
      <c r="V11" s="561"/>
      <c r="W11" s="571"/>
      <c r="X11" s="381"/>
      <c r="Y11" s="381"/>
      <c r="Z11" s="381"/>
      <c r="AA11" s="381"/>
      <c r="AB11" s="381"/>
      <c r="AC11" s="381"/>
      <c r="AD11" s="381"/>
      <c r="AE11" s="381"/>
      <c r="AF11" s="381"/>
      <c r="AG11" s="381"/>
      <c r="AH11" s="381"/>
      <c r="AI11" s="381"/>
      <c r="AJ11" s="381"/>
      <c r="AK11" s="381"/>
      <c r="AL11" s="572"/>
      <c r="AM11" s="487" t="s">
        <v>125</v>
      </c>
      <c r="AN11" s="387"/>
      <c r="AO11" s="387"/>
      <c r="AP11" s="387"/>
      <c r="AQ11" s="387"/>
      <c r="AR11" s="387"/>
      <c r="AS11" s="387"/>
      <c r="AT11" s="388"/>
      <c r="AU11" s="488" t="s">
        <v>126</v>
      </c>
      <c r="AV11" s="489"/>
      <c r="AW11" s="489"/>
      <c r="AX11" s="489"/>
      <c r="AY11" s="444" t="s">
        <v>127</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128</v>
      </c>
      <c r="CE11" s="390"/>
      <c r="CF11" s="390"/>
      <c r="CG11" s="390"/>
      <c r="CH11" s="390"/>
      <c r="CI11" s="390"/>
      <c r="CJ11" s="390"/>
      <c r="CK11" s="390"/>
      <c r="CL11" s="390"/>
      <c r="CM11" s="390"/>
      <c r="CN11" s="390"/>
      <c r="CO11" s="390"/>
      <c r="CP11" s="390"/>
      <c r="CQ11" s="390"/>
      <c r="CR11" s="390"/>
      <c r="CS11" s="471"/>
      <c r="CT11" s="533" t="s">
        <v>129</v>
      </c>
      <c r="CU11" s="534"/>
      <c r="CV11" s="534"/>
      <c r="CW11" s="534"/>
      <c r="CX11" s="534"/>
      <c r="CY11" s="534"/>
      <c r="CZ11" s="534"/>
      <c r="DA11" s="535"/>
      <c r="DB11" s="533" t="s">
        <v>129</v>
      </c>
      <c r="DC11" s="534"/>
      <c r="DD11" s="534"/>
      <c r="DE11" s="534"/>
      <c r="DF11" s="534"/>
      <c r="DG11" s="534"/>
      <c r="DH11" s="534"/>
      <c r="DI11" s="535"/>
    </row>
    <row r="12" spans="1:119" ht="18.75" customHeight="1" x14ac:dyDescent="0.2">
      <c r="A12" s="172"/>
      <c r="B12" s="536" t="s">
        <v>130</v>
      </c>
      <c r="C12" s="537"/>
      <c r="D12" s="537"/>
      <c r="E12" s="537"/>
      <c r="F12" s="537"/>
      <c r="G12" s="537"/>
      <c r="H12" s="537"/>
      <c r="I12" s="537"/>
      <c r="J12" s="537"/>
      <c r="K12" s="538"/>
      <c r="L12" s="545" t="s">
        <v>131</v>
      </c>
      <c r="M12" s="546"/>
      <c r="N12" s="546"/>
      <c r="O12" s="546"/>
      <c r="P12" s="546"/>
      <c r="Q12" s="547"/>
      <c r="R12" s="548">
        <v>3606</v>
      </c>
      <c r="S12" s="549"/>
      <c r="T12" s="549"/>
      <c r="U12" s="549"/>
      <c r="V12" s="550"/>
      <c r="W12" s="551" t="s">
        <v>1</v>
      </c>
      <c r="X12" s="489"/>
      <c r="Y12" s="489"/>
      <c r="Z12" s="489"/>
      <c r="AA12" s="489"/>
      <c r="AB12" s="552"/>
      <c r="AC12" s="553" t="s">
        <v>132</v>
      </c>
      <c r="AD12" s="554"/>
      <c r="AE12" s="554"/>
      <c r="AF12" s="554"/>
      <c r="AG12" s="555"/>
      <c r="AH12" s="553" t="s">
        <v>133</v>
      </c>
      <c r="AI12" s="554"/>
      <c r="AJ12" s="554"/>
      <c r="AK12" s="554"/>
      <c r="AL12" s="556"/>
      <c r="AM12" s="487" t="s">
        <v>134</v>
      </c>
      <c r="AN12" s="387"/>
      <c r="AO12" s="387"/>
      <c r="AP12" s="387"/>
      <c r="AQ12" s="387"/>
      <c r="AR12" s="387"/>
      <c r="AS12" s="387"/>
      <c r="AT12" s="388"/>
      <c r="AU12" s="488" t="s">
        <v>102</v>
      </c>
      <c r="AV12" s="489"/>
      <c r="AW12" s="489"/>
      <c r="AX12" s="489"/>
      <c r="AY12" s="444" t="s">
        <v>135</v>
      </c>
      <c r="AZ12" s="445"/>
      <c r="BA12" s="445"/>
      <c r="BB12" s="445"/>
      <c r="BC12" s="445"/>
      <c r="BD12" s="445"/>
      <c r="BE12" s="445"/>
      <c r="BF12" s="445"/>
      <c r="BG12" s="445"/>
      <c r="BH12" s="445"/>
      <c r="BI12" s="445"/>
      <c r="BJ12" s="445"/>
      <c r="BK12" s="445"/>
      <c r="BL12" s="445"/>
      <c r="BM12" s="446"/>
      <c r="BN12" s="430">
        <v>0</v>
      </c>
      <c r="BO12" s="431"/>
      <c r="BP12" s="431"/>
      <c r="BQ12" s="431"/>
      <c r="BR12" s="431"/>
      <c r="BS12" s="431"/>
      <c r="BT12" s="431"/>
      <c r="BU12" s="432"/>
      <c r="BV12" s="430">
        <v>0</v>
      </c>
      <c r="BW12" s="431"/>
      <c r="BX12" s="431"/>
      <c r="BY12" s="431"/>
      <c r="BZ12" s="431"/>
      <c r="CA12" s="431"/>
      <c r="CB12" s="431"/>
      <c r="CC12" s="432"/>
      <c r="CD12" s="470" t="s">
        <v>136</v>
      </c>
      <c r="CE12" s="390"/>
      <c r="CF12" s="390"/>
      <c r="CG12" s="390"/>
      <c r="CH12" s="390"/>
      <c r="CI12" s="390"/>
      <c r="CJ12" s="390"/>
      <c r="CK12" s="390"/>
      <c r="CL12" s="390"/>
      <c r="CM12" s="390"/>
      <c r="CN12" s="390"/>
      <c r="CO12" s="390"/>
      <c r="CP12" s="390"/>
      <c r="CQ12" s="390"/>
      <c r="CR12" s="390"/>
      <c r="CS12" s="471"/>
      <c r="CT12" s="533" t="s">
        <v>129</v>
      </c>
      <c r="CU12" s="534"/>
      <c r="CV12" s="534"/>
      <c r="CW12" s="534"/>
      <c r="CX12" s="534"/>
      <c r="CY12" s="534"/>
      <c r="CZ12" s="534"/>
      <c r="DA12" s="535"/>
      <c r="DB12" s="533" t="s">
        <v>129</v>
      </c>
      <c r="DC12" s="534"/>
      <c r="DD12" s="534"/>
      <c r="DE12" s="534"/>
      <c r="DF12" s="534"/>
      <c r="DG12" s="534"/>
      <c r="DH12" s="534"/>
      <c r="DI12" s="535"/>
    </row>
    <row r="13" spans="1:119" ht="18.75" customHeight="1" x14ac:dyDescent="0.2">
      <c r="A13" s="172"/>
      <c r="B13" s="539"/>
      <c r="C13" s="540"/>
      <c r="D13" s="540"/>
      <c r="E13" s="540"/>
      <c r="F13" s="540"/>
      <c r="G13" s="540"/>
      <c r="H13" s="540"/>
      <c r="I13" s="540"/>
      <c r="J13" s="540"/>
      <c r="K13" s="541"/>
      <c r="L13" s="181"/>
      <c r="M13" s="514" t="s">
        <v>137</v>
      </c>
      <c r="N13" s="515"/>
      <c r="O13" s="515"/>
      <c r="P13" s="515"/>
      <c r="Q13" s="516"/>
      <c r="R13" s="517">
        <v>3597</v>
      </c>
      <c r="S13" s="518"/>
      <c r="T13" s="518"/>
      <c r="U13" s="518"/>
      <c r="V13" s="519"/>
      <c r="W13" s="520" t="s">
        <v>138</v>
      </c>
      <c r="X13" s="416"/>
      <c r="Y13" s="416"/>
      <c r="Z13" s="416"/>
      <c r="AA13" s="416"/>
      <c r="AB13" s="417"/>
      <c r="AC13" s="383">
        <v>646</v>
      </c>
      <c r="AD13" s="384"/>
      <c r="AE13" s="384"/>
      <c r="AF13" s="384"/>
      <c r="AG13" s="385"/>
      <c r="AH13" s="383">
        <v>746</v>
      </c>
      <c r="AI13" s="384"/>
      <c r="AJ13" s="384"/>
      <c r="AK13" s="384"/>
      <c r="AL13" s="443"/>
      <c r="AM13" s="487" t="s">
        <v>139</v>
      </c>
      <c r="AN13" s="387"/>
      <c r="AO13" s="387"/>
      <c r="AP13" s="387"/>
      <c r="AQ13" s="387"/>
      <c r="AR13" s="387"/>
      <c r="AS13" s="387"/>
      <c r="AT13" s="388"/>
      <c r="AU13" s="488" t="s">
        <v>140</v>
      </c>
      <c r="AV13" s="489"/>
      <c r="AW13" s="489"/>
      <c r="AX13" s="489"/>
      <c r="AY13" s="444" t="s">
        <v>141</v>
      </c>
      <c r="AZ13" s="445"/>
      <c r="BA13" s="445"/>
      <c r="BB13" s="445"/>
      <c r="BC13" s="445"/>
      <c r="BD13" s="445"/>
      <c r="BE13" s="445"/>
      <c r="BF13" s="445"/>
      <c r="BG13" s="445"/>
      <c r="BH13" s="445"/>
      <c r="BI13" s="445"/>
      <c r="BJ13" s="445"/>
      <c r="BK13" s="445"/>
      <c r="BL13" s="445"/>
      <c r="BM13" s="446"/>
      <c r="BN13" s="430">
        <v>22441</v>
      </c>
      <c r="BO13" s="431"/>
      <c r="BP13" s="431"/>
      <c r="BQ13" s="431"/>
      <c r="BR13" s="431"/>
      <c r="BS13" s="431"/>
      <c r="BT13" s="431"/>
      <c r="BU13" s="432"/>
      <c r="BV13" s="430">
        <v>1283</v>
      </c>
      <c r="BW13" s="431"/>
      <c r="BX13" s="431"/>
      <c r="BY13" s="431"/>
      <c r="BZ13" s="431"/>
      <c r="CA13" s="431"/>
      <c r="CB13" s="431"/>
      <c r="CC13" s="432"/>
      <c r="CD13" s="470" t="s">
        <v>142</v>
      </c>
      <c r="CE13" s="390"/>
      <c r="CF13" s="390"/>
      <c r="CG13" s="390"/>
      <c r="CH13" s="390"/>
      <c r="CI13" s="390"/>
      <c r="CJ13" s="390"/>
      <c r="CK13" s="390"/>
      <c r="CL13" s="390"/>
      <c r="CM13" s="390"/>
      <c r="CN13" s="390"/>
      <c r="CO13" s="390"/>
      <c r="CP13" s="390"/>
      <c r="CQ13" s="390"/>
      <c r="CR13" s="390"/>
      <c r="CS13" s="471"/>
      <c r="CT13" s="427">
        <v>6</v>
      </c>
      <c r="CU13" s="428"/>
      <c r="CV13" s="428"/>
      <c r="CW13" s="428"/>
      <c r="CX13" s="428"/>
      <c r="CY13" s="428"/>
      <c r="CZ13" s="428"/>
      <c r="DA13" s="429"/>
      <c r="DB13" s="427">
        <v>5.4</v>
      </c>
      <c r="DC13" s="428"/>
      <c r="DD13" s="428"/>
      <c r="DE13" s="428"/>
      <c r="DF13" s="428"/>
      <c r="DG13" s="428"/>
      <c r="DH13" s="428"/>
      <c r="DI13" s="429"/>
    </row>
    <row r="14" spans="1:119" ht="18.75" customHeight="1" thickBot="1" x14ac:dyDescent="0.25">
      <c r="A14" s="172"/>
      <c r="B14" s="539"/>
      <c r="C14" s="540"/>
      <c r="D14" s="540"/>
      <c r="E14" s="540"/>
      <c r="F14" s="540"/>
      <c r="G14" s="540"/>
      <c r="H14" s="540"/>
      <c r="I14" s="540"/>
      <c r="J14" s="540"/>
      <c r="K14" s="541"/>
      <c r="L14" s="504" t="s">
        <v>143</v>
      </c>
      <c r="M14" s="557"/>
      <c r="N14" s="557"/>
      <c r="O14" s="557"/>
      <c r="P14" s="557"/>
      <c r="Q14" s="558"/>
      <c r="R14" s="517">
        <v>3723</v>
      </c>
      <c r="S14" s="518"/>
      <c r="T14" s="518"/>
      <c r="U14" s="518"/>
      <c r="V14" s="519"/>
      <c r="W14" s="521"/>
      <c r="X14" s="419"/>
      <c r="Y14" s="419"/>
      <c r="Z14" s="419"/>
      <c r="AA14" s="419"/>
      <c r="AB14" s="420"/>
      <c r="AC14" s="510">
        <v>35.6</v>
      </c>
      <c r="AD14" s="511"/>
      <c r="AE14" s="511"/>
      <c r="AF14" s="511"/>
      <c r="AG14" s="512"/>
      <c r="AH14" s="510">
        <v>37.6</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144</v>
      </c>
      <c r="CE14" s="468"/>
      <c r="CF14" s="468"/>
      <c r="CG14" s="468"/>
      <c r="CH14" s="468"/>
      <c r="CI14" s="468"/>
      <c r="CJ14" s="468"/>
      <c r="CK14" s="468"/>
      <c r="CL14" s="468"/>
      <c r="CM14" s="468"/>
      <c r="CN14" s="468"/>
      <c r="CO14" s="468"/>
      <c r="CP14" s="468"/>
      <c r="CQ14" s="468"/>
      <c r="CR14" s="468"/>
      <c r="CS14" s="469"/>
      <c r="CT14" s="527" t="s">
        <v>145</v>
      </c>
      <c r="CU14" s="528"/>
      <c r="CV14" s="528"/>
      <c r="CW14" s="528"/>
      <c r="CX14" s="528"/>
      <c r="CY14" s="528"/>
      <c r="CZ14" s="528"/>
      <c r="DA14" s="529"/>
      <c r="DB14" s="527" t="s">
        <v>145</v>
      </c>
      <c r="DC14" s="528"/>
      <c r="DD14" s="528"/>
      <c r="DE14" s="528"/>
      <c r="DF14" s="528"/>
      <c r="DG14" s="528"/>
      <c r="DH14" s="528"/>
      <c r="DI14" s="529"/>
    </row>
    <row r="15" spans="1:119" ht="18.75" customHeight="1" x14ac:dyDescent="0.2">
      <c r="A15" s="172"/>
      <c r="B15" s="539"/>
      <c r="C15" s="540"/>
      <c r="D15" s="540"/>
      <c r="E15" s="540"/>
      <c r="F15" s="540"/>
      <c r="G15" s="540"/>
      <c r="H15" s="540"/>
      <c r="I15" s="540"/>
      <c r="J15" s="540"/>
      <c r="K15" s="541"/>
      <c r="L15" s="181"/>
      <c r="M15" s="514" t="s">
        <v>137</v>
      </c>
      <c r="N15" s="515"/>
      <c r="O15" s="515"/>
      <c r="P15" s="515"/>
      <c r="Q15" s="516"/>
      <c r="R15" s="517">
        <v>3715</v>
      </c>
      <c r="S15" s="518"/>
      <c r="T15" s="518"/>
      <c r="U15" s="518"/>
      <c r="V15" s="519"/>
      <c r="W15" s="520" t="s">
        <v>146</v>
      </c>
      <c r="X15" s="416"/>
      <c r="Y15" s="416"/>
      <c r="Z15" s="416"/>
      <c r="AA15" s="416"/>
      <c r="AB15" s="417"/>
      <c r="AC15" s="383">
        <v>273</v>
      </c>
      <c r="AD15" s="384"/>
      <c r="AE15" s="384"/>
      <c r="AF15" s="384"/>
      <c r="AG15" s="385"/>
      <c r="AH15" s="383">
        <v>290</v>
      </c>
      <c r="AI15" s="384"/>
      <c r="AJ15" s="384"/>
      <c r="AK15" s="384"/>
      <c r="AL15" s="443"/>
      <c r="AM15" s="487"/>
      <c r="AN15" s="387"/>
      <c r="AO15" s="387"/>
      <c r="AP15" s="387"/>
      <c r="AQ15" s="387"/>
      <c r="AR15" s="387"/>
      <c r="AS15" s="387"/>
      <c r="AT15" s="388"/>
      <c r="AU15" s="488"/>
      <c r="AV15" s="489"/>
      <c r="AW15" s="489"/>
      <c r="AX15" s="489"/>
      <c r="AY15" s="456" t="s">
        <v>147</v>
      </c>
      <c r="AZ15" s="457"/>
      <c r="BA15" s="457"/>
      <c r="BB15" s="457"/>
      <c r="BC15" s="457"/>
      <c r="BD15" s="457"/>
      <c r="BE15" s="457"/>
      <c r="BF15" s="457"/>
      <c r="BG15" s="457"/>
      <c r="BH15" s="457"/>
      <c r="BI15" s="457"/>
      <c r="BJ15" s="457"/>
      <c r="BK15" s="457"/>
      <c r="BL15" s="457"/>
      <c r="BM15" s="458"/>
      <c r="BN15" s="459">
        <v>354106</v>
      </c>
      <c r="BO15" s="460"/>
      <c r="BP15" s="460"/>
      <c r="BQ15" s="460"/>
      <c r="BR15" s="460"/>
      <c r="BS15" s="460"/>
      <c r="BT15" s="460"/>
      <c r="BU15" s="461"/>
      <c r="BV15" s="459">
        <v>364838</v>
      </c>
      <c r="BW15" s="460"/>
      <c r="BX15" s="460"/>
      <c r="BY15" s="460"/>
      <c r="BZ15" s="460"/>
      <c r="CA15" s="460"/>
      <c r="CB15" s="460"/>
      <c r="CC15" s="461"/>
      <c r="CD15" s="530" t="s">
        <v>148</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9"/>
      <c r="C16" s="540"/>
      <c r="D16" s="540"/>
      <c r="E16" s="540"/>
      <c r="F16" s="540"/>
      <c r="G16" s="540"/>
      <c r="H16" s="540"/>
      <c r="I16" s="540"/>
      <c r="J16" s="540"/>
      <c r="K16" s="541"/>
      <c r="L16" s="504" t="s">
        <v>149</v>
      </c>
      <c r="M16" s="505"/>
      <c r="N16" s="505"/>
      <c r="O16" s="505"/>
      <c r="P16" s="505"/>
      <c r="Q16" s="506"/>
      <c r="R16" s="507" t="s">
        <v>150</v>
      </c>
      <c r="S16" s="508"/>
      <c r="T16" s="508"/>
      <c r="U16" s="508"/>
      <c r="V16" s="509"/>
      <c r="W16" s="521"/>
      <c r="X16" s="419"/>
      <c r="Y16" s="419"/>
      <c r="Z16" s="419"/>
      <c r="AA16" s="419"/>
      <c r="AB16" s="420"/>
      <c r="AC16" s="510">
        <v>15</v>
      </c>
      <c r="AD16" s="511"/>
      <c r="AE16" s="511"/>
      <c r="AF16" s="511"/>
      <c r="AG16" s="512"/>
      <c r="AH16" s="510">
        <v>14.6</v>
      </c>
      <c r="AI16" s="511"/>
      <c r="AJ16" s="511"/>
      <c r="AK16" s="511"/>
      <c r="AL16" s="513"/>
      <c r="AM16" s="487"/>
      <c r="AN16" s="387"/>
      <c r="AO16" s="387"/>
      <c r="AP16" s="387"/>
      <c r="AQ16" s="387"/>
      <c r="AR16" s="387"/>
      <c r="AS16" s="387"/>
      <c r="AT16" s="388"/>
      <c r="AU16" s="488"/>
      <c r="AV16" s="489"/>
      <c r="AW16" s="489"/>
      <c r="AX16" s="489"/>
      <c r="AY16" s="444" t="s">
        <v>151</v>
      </c>
      <c r="AZ16" s="445"/>
      <c r="BA16" s="445"/>
      <c r="BB16" s="445"/>
      <c r="BC16" s="445"/>
      <c r="BD16" s="445"/>
      <c r="BE16" s="445"/>
      <c r="BF16" s="445"/>
      <c r="BG16" s="445"/>
      <c r="BH16" s="445"/>
      <c r="BI16" s="445"/>
      <c r="BJ16" s="445"/>
      <c r="BK16" s="445"/>
      <c r="BL16" s="445"/>
      <c r="BM16" s="446"/>
      <c r="BN16" s="430">
        <v>2540865</v>
      </c>
      <c r="BO16" s="431"/>
      <c r="BP16" s="431"/>
      <c r="BQ16" s="431"/>
      <c r="BR16" s="431"/>
      <c r="BS16" s="431"/>
      <c r="BT16" s="431"/>
      <c r="BU16" s="432"/>
      <c r="BV16" s="430">
        <v>2343448</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5">
      <c r="A17" s="172"/>
      <c r="B17" s="542"/>
      <c r="C17" s="543"/>
      <c r="D17" s="543"/>
      <c r="E17" s="543"/>
      <c r="F17" s="543"/>
      <c r="G17" s="543"/>
      <c r="H17" s="543"/>
      <c r="I17" s="543"/>
      <c r="J17" s="543"/>
      <c r="K17" s="544"/>
      <c r="L17" s="186"/>
      <c r="M17" s="523" t="s">
        <v>152</v>
      </c>
      <c r="N17" s="524"/>
      <c r="O17" s="524"/>
      <c r="P17" s="524"/>
      <c r="Q17" s="525"/>
      <c r="R17" s="507" t="s">
        <v>153</v>
      </c>
      <c r="S17" s="508"/>
      <c r="T17" s="508"/>
      <c r="U17" s="508"/>
      <c r="V17" s="509"/>
      <c r="W17" s="520" t="s">
        <v>154</v>
      </c>
      <c r="X17" s="416"/>
      <c r="Y17" s="416"/>
      <c r="Z17" s="416"/>
      <c r="AA17" s="416"/>
      <c r="AB17" s="417"/>
      <c r="AC17" s="383">
        <v>896</v>
      </c>
      <c r="AD17" s="384"/>
      <c r="AE17" s="384"/>
      <c r="AF17" s="384"/>
      <c r="AG17" s="385"/>
      <c r="AH17" s="383">
        <v>946</v>
      </c>
      <c r="AI17" s="384"/>
      <c r="AJ17" s="384"/>
      <c r="AK17" s="384"/>
      <c r="AL17" s="443"/>
      <c r="AM17" s="487"/>
      <c r="AN17" s="387"/>
      <c r="AO17" s="387"/>
      <c r="AP17" s="387"/>
      <c r="AQ17" s="387"/>
      <c r="AR17" s="387"/>
      <c r="AS17" s="387"/>
      <c r="AT17" s="388"/>
      <c r="AU17" s="488"/>
      <c r="AV17" s="489"/>
      <c r="AW17" s="489"/>
      <c r="AX17" s="489"/>
      <c r="AY17" s="444" t="s">
        <v>155</v>
      </c>
      <c r="AZ17" s="445"/>
      <c r="BA17" s="445"/>
      <c r="BB17" s="445"/>
      <c r="BC17" s="445"/>
      <c r="BD17" s="445"/>
      <c r="BE17" s="445"/>
      <c r="BF17" s="445"/>
      <c r="BG17" s="445"/>
      <c r="BH17" s="445"/>
      <c r="BI17" s="445"/>
      <c r="BJ17" s="445"/>
      <c r="BK17" s="445"/>
      <c r="BL17" s="445"/>
      <c r="BM17" s="446"/>
      <c r="BN17" s="430">
        <v>421535</v>
      </c>
      <c r="BO17" s="431"/>
      <c r="BP17" s="431"/>
      <c r="BQ17" s="431"/>
      <c r="BR17" s="431"/>
      <c r="BS17" s="431"/>
      <c r="BT17" s="431"/>
      <c r="BU17" s="432"/>
      <c r="BV17" s="430">
        <v>436260</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5">
      <c r="A18" s="172"/>
      <c r="B18" s="480" t="s">
        <v>156</v>
      </c>
      <c r="C18" s="481"/>
      <c r="D18" s="481"/>
      <c r="E18" s="482"/>
      <c r="F18" s="482"/>
      <c r="G18" s="482"/>
      <c r="H18" s="482"/>
      <c r="I18" s="482"/>
      <c r="J18" s="482"/>
      <c r="K18" s="482"/>
      <c r="L18" s="483">
        <v>171.73</v>
      </c>
      <c r="M18" s="483"/>
      <c r="N18" s="483"/>
      <c r="O18" s="483"/>
      <c r="P18" s="483"/>
      <c r="Q18" s="483"/>
      <c r="R18" s="484"/>
      <c r="S18" s="484"/>
      <c r="T18" s="484"/>
      <c r="U18" s="484"/>
      <c r="V18" s="485"/>
      <c r="W18" s="501"/>
      <c r="X18" s="502"/>
      <c r="Y18" s="502"/>
      <c r="Z18" s="502"/>
      <c r="AA18" s="502"/>
      <c r="AB18" s="526"/>
      <c r="AC18" s="400">
        <v>49.4</v>
      </c>
      <c r="AD18" s="401"/>
      <c r="AE18" s="401"/>
      <c r="AF18" s="401"/>
      <c r="AG18" s="486"/>
      <c r="AH18" s="400">
        <v>47.7</v>
      </c>
      <c r="AI18" s="401"/>
      <c r="AJ18" s="401"/>
      <c r="AK18" s="401"/>
      <c r="AL18" s="402"/>
      <c r="AM18" s="487"/>
      <c r="AN18" s="387"/>
      <c r="AO18" s="387"/>
      <c r="AP18" s="387"/>
      <c r="AQ18" s="387"/>
      <c r="AR18" s="387"/>
      <c r="AS18" s="387"/>
      <c r="AT18" s="388"/>
      <c r="AU18" s="488"/>
      <c r="AV18" s="489"/>
      <c r="AW18" s="489"/>
      <c r="AX18" s="489"/>
      <c r="AY18" s="444" t="s">
        <v>157</v>
      </c>
      <c r="AZ18" s="445"/>
      <c r="BA18" s="445"/>
      <c r="BB18" s="445"/>
      <c r="BC18" s="445"/>
      <c r="BD18" s="445"/>
      <c r="BE18" s="445"/>
      <c r="BF18" s="445"/>
      <c r="BG18" s="445"/>
      <c r="BH18" s="445"/>
      <c r="BI18" s="445"/>
      <c r="BJ18" s="445"/>
      <c r="BK18" s="445"/>
      <c r="BL18" s="445"/>
      <c r="BM18" s="446"/>
      <c r="BN18" s="430">
        <v>2384224</v>
      </c>
      <c r="BO18" s="431"/>
      <c r="BP18" s="431"/>
      <c r="BQ18" s="431"/>
      <c r="BR18" s="431"/>
      <c r="BS18" s="431"/>
      <c r="BT18" s="431"/>
      <c r="BU18" s="432"/>
      <c r="BV18" s="430">
        <v>2256754</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5">
      <c r="A19" s="172"/>
      <c r="B19" s="480" t="s">
        <v>158</v>
      </c>
      <c r="C19" s="481"/>
      <c r="D19" s="481"/>
      <c r="E19" s="482"/>
      <c r="F19" s="482"/>
      <c r="G19" s="482"/>
      <c r="H19" s="482"/>
      <c r="I19" s="482"/>
      <c r="J19" s="482"/>
      <c r="K19" s="482"/>
      <c r="L19" s="490">
        <v>20</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159</v>
      </c>
      <c r="AZ19" s="445"/>
      <c r="BA19" s="445"/>
      <c r="BB19" s="445"/>
      <c r="BC19" s="445"/>
      <c r="BD19" s="445"/>
      <c r="BE19" s="445"/>
      <c r="BF19" s="445"/>
      <c r="BG19" s="445"/>
      <c r="BH19" s="445"/>
      <c r="BI19" s="445"/>
      <c r="BJ19" s="445"/>
      <c r="BK19" s="445"/>
      <c r="BL19" s="445"/>
      <c r="BM19" s="446"/>
      <c r="BN19" s="430">
        <v>3257183</v>
      </c>
      <c r="BO19" s="431"/>
      <c r="BP19" s="431"/>
      <c r="BQ19" s="431"/>
      <c r="BR19" s="431"/>
      <c r="BS19" s="431"/>
      <c r="BT19" s="431"/>
      <c r="BU19" s="432"/>
      <c r="BV19" s="430">
        <v>3195730</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5">
      <c r="A20" s="172"/>
      <c r="B20" s="480" t="s">
        <v>160</v>
      </c>
      <c r="C20" s="481"/>
      <c r="D20" s="481"/>
      <c r="E20" s="482"/>
      <c r="F20" s="482"/>
      <c r="G20" s="482"/>
      <c r="H20" s="482"/>
      <c r="I20" s="482"/>
      <c r="J20" s="482"/>
      <c r="K20" s="482"/>
      <c r="L20" s="490">
        <v>1234</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5">
      <c r="A21" s="172"/>
      <c r="B21" s="477" t="s">
        <v>161</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2">
      <c r="A22" s="172"/>
      <c r="B22" s="406" t="s">
        <v>162</v>
      </c>
      <c r="C22" s="407"/>
      <c r="D22" s="408"/>
      <c r="E22" s="415" t="s">
        <v>1</v>
      </c>
      <c r="F22" s="416"/>
      <c r="G22" s="416"/>
      <c r="H22" s="416"/>
      <c r="I22" s="416"/>
      <c r="J22" s="416"/>
      <c r="K22" s="417"/>
      <c r="L22" s="415" t="s">
        <v>163</v>
      </c>
      <c r="M22" s="416"/>
      <c r="N22" s="416"/>
      <c r="O22" s="416"/>
      <c r="P22" s="417"/>
      <c r="Q22" s="421" t="s">
        <v>164</v>
      </c>
      <c r="R22" s="422"/>
      <c r="S22" s="422"/>
      <c r="T22" s="422"/>
      <c r="U22" s="422"/>
      <c r="V22" s="423"/>
      <c r="W22" s="472" t="s">
        <v>165</v>
      </c>
      <c r="X22" s="407"/>
      <c r="Y22" s="408"/>
      <c r="Z22" s="415" t="s">
        <v>1</v>
      </c>
      <c r="AA22" s="416"/>
      <c r="AB22" s="416"/>
      <c r="AC22" s="416"/>
      <c r="AD22" s="416"/>
      <c r="AE22" s="416"/>
      <c r="AF22" s="416"/>
      <c r="AG22" s="417"/>
      <c r="AH22" s="433" t="s">
        <v>166</v>
      </c>
      <c r="AI22" s="416"/>
      <c r="AJ22" s="416"/>
      <c r="AK22" s="416"/>
      <c r="AL22" s="417"/>
      <c r="AM22" s="433" t="s">
        <v>167</v>
      </c>
      <c r="AN22" s="434"/>
      <c r="AO22" s="434"/>
      <c r="AP22" s="434"/>
      <c r="AQ22" s="434"/>
      <c r="AR22" s="435"/>
      <c r="AS22" s="421" t="s">
        <v>164</v>
      </c>
      <c r="AT22" s="422"/>
      <c r="AU22" s="422"/>
      <c r="AV22" s="422"/>
      <c r="AW22" s="422"/>
      <c r="AX22" s="439"/>
      <c r="AY22" s="456" t="s">
        <v>168</v>
      </c>
      <c r="AZ22" s="457"/>
      <c r="BA22" s="457"/>
      <c r="BB22" s="457"/>
      <c r="BC22" s="457"/>
      <c r="BD22" s="457"/>
      <c r="BE22" s="457"/>
      <c r="BF22" s="457"/>
      <c r="BG22" s="457"/>
      <c r="BH22" s="457"/>
      <c r="BI22" s="457"/>
      <c r="BJ22" s="457"/>
      <c r="BK22" s="457"/>
      <c r="BL22" s="457"/>
      <c r="BM22" s="458"/>
      <c r="BN22" s="459">
        <v>4328484</v>
      </c>
      <c r="BO22" s="460"/>
      <c r="BP22" s="460"/>
      <c r="BQ22" s="460"/>
      <c r="BR22" s="460"/>
      <c r="BS22" s="460"/>
      <c r="BT22" s="460"/>
      <c r="BU22" s="461"/>
      <c r="BV22" s="459">
        <v>4139676</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2">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169</v>
      </c>
      <c r="AZ23" s="445"/>
      <c r="BA23" s="445"/>
      <c r="BB23" s="445"/>
      <c r="BC23" s="445"/>
      <c r="BD23" s="445"/>
      <c r="BE23" s="445"/>
      <c r="BF23" s="445"/>
      <c r="BG23" s="445"/>
      <c r="BH23" s="445"/>
      <c r="BI23" s="445"/>
      <c r="BJ23" s="445"/>
      <c r="BK23" s="445"/>
      <c r="BL23" s="445"/>
      <c r="BM23" s="446"/>
      <c r="BN23" s="430">
        <v>2596573</v>
      </c>
      <c r="BO23" s="431"/>
      <c r="BP23" s="431"/>
      <c r="BQ23" s="431"/>
      <c r="BR23" s="431"/>
      <c r="BS23" s="431"/>
      <c r="BT23" s="431"/>
      <c r="BU23" s="432"/>
      <c r="BV23" s="430">
        <v>2699297</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5">
      <c r="A24" s="172"/>
      <c r="B24" s="409"/>
      <c r="C24" s="410"/>
      <c r="D24" s="411"/>
      <c r="E24" s="386" t="s">
        <v>170</v>
      </c>
      <c r="F24" s="387"/>
      <c r="G24" s="387"/>
      <c r="H24" s="387"/>
      <c r="I24" s="387"/>
      <c r="J24" s="387"/>
      <c r="K24" s="388"/>
      <c r="L24" s="383">
        <v>1</v>
      </c>
      <c r="M24" s="384"/>
      <c r="N24" s="384"/>
      <c r="O24" s="384"/>
      <c r="P24" s="385"/>
      <c r="Q24" s="383">
        <v>6800</v>
      </c>
      <c r="R24" s="384"/>
      <c r="S24" s="384"/>
      <c r="T24" s="384"/>
      <c r="U24" s="384"/>
      <c r="V24" s="385"/>
      <c r="W24" s="473"/>
      <c r="X24" s="410"/>
      <c r="Y24" s="411"/>
      <c r="Z24" s="386" t="s">
        <v>171</v>
      </c>
      <c r="AA24" s="387"/>
      <c r="AB24" s="387"/>
      <c r="AC24" s="387"/>
      <c r="AD24" s="387"/>
      <c r="AE24" s="387"/>
      <c r="AF24" s="387"/>
      <c r="AG24" s="388"/>
      <c r="AH24" s="383">
        <v>91</v>
      </c>
      <c r="AI24" s="384"/>
      <c r="AJ24" s="384"/>
      <c r="AK24" s="384"/>
      <c r="AL24" s="385"/>
      <c r="AM24" s="383">
        <v>297024</v>
      </c>
      <c r="AN24" s="384"/>
      <c r="AO24" s="384"/>
      <c r="AP24" s="384"/>
      <c r="AQ24" s="384"/>
      <c r="AR24" s="385"/>
      <c r="AS24" s="383">
        <v>3264</v>
      </c>
      <c r="AT24" s="384"/>
      <c r="AU24" s="384"/>
      <c r="AV24" s="384"/>
      <c r="AW24" s="384"/>
      <c r="AX24" s="443"/>
      <c r="AY24" s="403" t="s">
        <v>172</v>
      </c>
      <c r="AZ24" s="404"/>
      <c r="BA24" s="404"/>
      <c r="BB24" s="404"/>
      <c r="BC24" s="404"/>
      <c r="BD24" s="404"/>
      <c r="BE24" s="404"/>
      <c r="BF24" s="404"/>
      <c r="BG24" s="404"/>
      <c r="BH24" s="404"/>
      <c r="BI24" s="404"/>
      <c r="BJ24" s="404"/>
      <c r="BK24" s="404"/>
      <c r="BL24" s="404"/>
      <c r="BM24" s="405"/>
      <c r="BN24" s="430">
        <v>3146451</v>
      </c>
      <c r="BO24" s="431"/>
      <c r="BP24" s="431"/>
      <c r="BQ24" s="431"/>
      <c r="BR24" s="431"/>
      <c r="BS24" s="431"/>
      <c r="BT24" s="431"/>
      <c r="BU24" s="432"/>
      <c r="BV24" s="430">
        <v>2894464</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2">
      <c r="A25" s="172"/>
      <c r="B25" s="409"/>
      <c r="C25" s="410"/>
      <c r="D25" s="411"/>
      <c r="E25" s="386" t="s">
        <v>173</v>
      </c>
      <c r="F25" s="387"/>
      <c r="G25" s="387"/>
      <c r="H25" s="387"/>
      <c r="I25" s="387"/>
      <c r="J25" s="387"/>
      <c r="K25" s="388"/>
      <c r="L25" s="383">
        <v>1</v>
      </c>
      <c r="M25" s="384"/>
      <c r="N25" s="384"/>
      <c r="O25" s="384"/>
      <c r="P25" s="385"/>
      <c r="Q25" s="383">
        <v>5550</v>
      </c>
      <c r="R25" s="384"/>
      <c r="S25" s="384"/>
      <c r="T25" s="384"/>
      <c r="U25" s="384"/>
      <c r="V25" s="385"/>
      <c r="W25" s="473"/>
      <c r="X25" s="410"/>
      <c r="Y25" s="411"/>
      <c r="Z25" s="386" t="s">
        <v>174</v>
      </c>
      <c r="AA25" s="387"/>
      <c r="AB25" s="387"/>
      <c r="AC25" s="387"/>
      <c r="AD25" s="387"/>
      <c r="AE25" s="387"/>
      <c r="AF25" s="387"/>
      <c r="AG25" s="388"/>
      <c r="AH25" s="383" t="s">
        <v>129</v>
      </c>
      <c r="AI25" s="384"/>
      <c r="AJ25" s="384"/>
      <c r="AK25" s="384"/>
      <c r="AL25" s="385"/>
      <c r="AM25" s="383" t="s">
        <v>129</v>
      </c>
      <c r="AN25" s="384"/>
      <c r="AO25" s="384"/>
      <c r="AP25" s="384"/>
      <c r="AQ25" s="384"/>
      <c r="AR25" s="385"/>
      <c r="AS25" s="383" t="s">
        <v>145</v>
      </c>
      <c r="AT25" s="384"/>
      <c r="AU25" s="384"/>
      <c r="AV25" s="384"/>
      <c r="AW25" s="384"/>
      <c r="AX25" s="443"/>
      <c r="AY25" s="456" t="s">
        <v>175</v>
      </c>
      <c r="AZ25" s="457"/>
      <c r="BA25" s="457"/>
      <c r="BB25" s="457"/>
      <c r="BC25" s="457"/>
      <c r="BD25" s="457"/>
      <c r="BE25" s="457"/>
      <c r="BF25" s="457"/>
      <c r="BG25" s="457"/>
      <c r="BH25" s="457"/>
      <c r="BI25" s="457"/>
      <c r="BJ25" s="457"/>
      <c r="BK25" s="457"/>
      <c r="BL25" s="457"/>
      <c r="BM25" s="458"/>
      <c r="BN25" s="459" t="s">
        <v>176</v>
      </c>
      <c r="BO25" s="460"/>
      <c r="BP25" s="460"/>
      <c r="BQ25" s="460"/>
      <c r="BR25" s="460"/>
      <c r="BS25" s="460"/>
      <c r="BT25" s="460"/>
      <c r="BU25" s="461"/>
      <c r="BV25" s="459">
        <v>1620</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2">
      <c r="A26" s="172"/>
      <c r="B26" s="409"/>
      <c r="C26" s="410"/>
      <c r="D26" s="411"/>
      <c r="E26" s="386" t="s">
        <v>177</v>
      </c>
      <c r="F26" s="387"/>
      <c r="G26" s="387"/>
      <c r="H26" s="387"/>
      <c r="I26" s="387"/>
      <c r="J26" s="387"/>
      <c r="K26" s="388"/>
      <c r="L26" s="383">
        <v>1</v>
      </c>
      <c r="M26" s="384"/>
      <c r="N26" s="384"/>
      <c r="O26" s="384"/>
      <c r="P26" s="385"/>
      <c r="Q26" s="383">
        <v>5300</v>
      </c>
      <c r="R26" s="384"/>
      <c r="S26" s="384"/>
      <c r="T26" s="384"/>
      <c r="U26" s="384"/>
      <c r="V26" s="385"/>
      <c r="W26" s="473"/>
      <c r="X26" s="410"/>
      <c r="Y26" s="411"/>
      <c r="Z26" s="386" t="s">
        <v>178</v>
      </c>
      <c r="AA26" s="441"/>
      <c r="AB26" s="441"/>
      <c r="AC26" s="441"/>
      <c r="AD26" s="441"/>
      <c r="AE26" s="441"/>
      <c r="AF26" s="441"/>
      <c r="AG26" s="442"/>
      <c r="AH26" s="383">
        <v>9</v>
      </c>
      <c r="AI26" s="384"/>
      <c r="AJ26" s="384"/>
      <c r="AK26" s="384"/>
      <c r="AL26" s="385"/>
      <c r="AM26" s="383">
        <v>34281</v>
      </c>
      <c r="AN26" s="384"/>
      <c r="AO26" s="384"/>
      <c r="AP26" s="384"/>
      <c r="AQ26" s="384"/>
      <c r="AR26" s="385"/>
      <c r="AS26" s="383">
        <v>3809</v>
      </c>
      <c r="AT26" s="384"/>
      <c r="AU26" s="384"/>
      <c r="AV26" s="384"/>
      <c r="AW26" s="384"/>
      <c r="AX26" s="443"/>
      <c r="AY26" s="470" t="s">
        <v>179</v>
      </c>
      <c r="AZ26" s="390"/>
      <c r="BA26" s="390"/>
      <c r="BB26" s="390"/>
      <c r="BC26" s="390"/>
      <c r="BD26" s="390"/>
      <c r="BE26" s="390"/>
      <c r="BF26" s="390"/>
      <c r="BG26" s="390"/>
      <c r="BH26" s="390"/>
      <c r="BI26" s="390"/>
      <c r="BJ26" s="390"/>
      <c r="BK26" s="390"/>
      <c r="BL26" s="390"/>
      <c r="BM26" s="471"/>
      <c r="BN26" s="430" t="s">
        <v>176</v>
      </c>
      <c r="BO26" s="431"/>
      <c r="BP26" s="431"/>
      <c r="BQ26" s="431"/>
      <c r="BR26" s="431"/>
      <c r="BS26" s="431"/>
      <c r="BT26" s="431"/>
      <c r="BU26" s="432"/>
      <c r="BV26" s="430" t="s">
        <v>176</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5">
      <c r="A27" s="172"/>
      <c r="B27" s="409"/>
      <c r="C27" s="410"/>
      <c r="D27" s="411"/>
      <c r="E27" s="386" t="s">
        <v>180</v>
      </c>
      <c r="F27" s="387"/>
      <c r="G27" s="387"/>
      <c r="H27" s="387"/>
      <c r="I27" s="387"/>
      <c r="J27" s="387"/>
      <c r="K27" s="388"/>
      <c r="L27" s="383">
        <v>1</v>
      </c>
      <c r="M27" s="384"/>
      <c r="N27" s="384"/>
      <c r="O27" s="384"/>
      <c r="P27" s="385"/>
      <c r="Q27" s="383">
        <v>3070</v>
      </c>
      <c r="R27" s="384"/>
      <c r="S27" s="384"/>
      <c r="T27" s="384"/>
      <c r="U27" s="384"/>
      <c r="V27" s="385"/>
      <c r="W27" s="473"/>
      <c r="X27" s="410"/>
      <c r="Y27" s="411"/>
      <c r="Z27" s="386" t="s">
        <v>181</v>
      </c>
      <c r="AA27" s="387"/>
      <c r="AB27" s="387"/>
      <c r="AC27" s="387"/>
      <c r="AD27" s="387"/>
      <c r="AE27" s="387"/>
      <c r="AF27" s="387"/>
      <c r="AG27" s="388"/>
      <c r="AH27" s="383">
        <v>1</v>
      </c>
      <c r="AI27" s="384"/>
      <c r="AJ27" s="384"/>
      <c r="AK27" s="384"/>
      <c r="AL27" s="385"/>
      <c r="AM27" s="383" t="s">
        <v>182</v>
      </c>
      <c r="AN27" s="384"/>
      <c r="AO27" s="384"/>
      <c r="AP27" s="384"/>
      <c r="AQ27" s="384"/>
      <c r="AR27" s="385"/>
      <c r="AS27" s="383" t="s">
        <v>183</v>
      </c>
      <c r="AT27" s="384"/>
      <c r="AU27" s="384"/>
      <c r="AV27" s="384"/>
      <c r="AW27" s="384"/>
      <c r="AX27" s="443"/>
      <c r="AY27" s="467" t="s">
        <v>184</v>
      </c>
      <c r="AZ27" s="468"/>
      <c r="BA27" s="468"/>
      <c r="BB27" s="468"/>
      <c r="BC27" s="468"/>
      <c r="BD27" s="468"/>
      <c r="BE27" s="468"/>
      <c r="BF27" s="468"/>
      <c r="BG27" s="468"/>
      <c r="BH27" s="468"/>
      <c r="BI27" s="468"/>
      <c r="BJ27" s="468"/>
      <c r="BK27" s="468"/>
      <c r="BL27" s="468"/>
      <c r="BM27" s="469"/>
      <c r="BN27" s="464">
        <v>240826</v>
      </c>
      <c r="BO27" s="465"/>
      <c r="BP27" s="465"/>
      <c r="BQ27" s="465"/>
      <c r="BR27" s="465"/>
      <c r="BS27" s="465"/>
      <c r="BT27" s="465"/>
      <c r="BU27" s="466"/>
      <c r="BV27" s="464">
        <v>240826</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2">
      <c r="A28" s="172"/>
      <c r="B28" s="409"/>
      <c r="C28" s="410"/>
      <c r="D28" s="411"/>
      <c r="E28" s="386" t="s">
        <v>185</v>
      </c>
      <c r="F28" s="387"/>
      <c r="G28" s="387"/>
      <c r="H28" s="387"/>
      <c r="I28" s="387"/>
      <c r="J28" s="387"/>
      <c r="K28" s="388"/>
      <c r="L28" s="383">
        <v>1</v>
      </c>
      <c r="M28" s="384"/>
      <c r="N28" s="384"/>
      <c r="O28" s="384"/>
      <c r="P28" s="385"/>
      <c r="Q28" s="383">
        <v>2440</v>
      </c>
      <c r="R28" s="384"/>
      <c r="S28" s="384"/>
      <c r="T28" s="384"/>
      <c r="U28" s="384"/>
      <c r="V28" s="385"/>
      <c r="W28" s="473"/>
      <c r="X28" s="410"/>
      <c r="Y28" s="411"/>
      <c r="Z28" s="386" t="s">
        <v>186</v>
      </c>
      <c r="AA28" s="387"/>
      <c r="AB28" s="387"/>
      <c r="AC28" s="387"/>
      <c r="AD28" s="387"/>
      <c r="AE28" s="387"/>
      <c r="AF28" s="387"/>
      <c r="AG28" s="388"/>
      <c r="AH28" s="383" t="s">
        <v>129</v>
      </c>
      <c r="AI28" s="384"/>
      <c r="AJ28" s="384"/>
      <c r="AK28" s="384"/>
      <c r="AL28" s="385"/>
      <c r="AM28" s="383" t="s">
        <v>176</v>
      </c>
      <c r="AN28" s="384"/>
      <c r="AO28" s="384"/>
      <c r="AP28" s="384"/>
      <c r="AQ28" s="384"/>
      <c r="AR28" s="385"/>
      <c r="AS28" s="383" t="s">
        <v>129</v>
      </c>
      <c r="AT28" s="384"/>
      <c r="AU28" s="384"/>
      <c r="AV28" s="384"/>
      <c r="AW28" s="384"/>
      <c r="AX28" s="443"/>
      <c r="AY28" s="447" t="s">
        <v>187</v>
      </c>
      <c r="AZ28" s="448"/>
      <c r="BA28" s="448"/>
      <c r="BB28" s="449"/>
      <c r="BC28" s="456" t="s">
        <v>48</v>
      </c>
      <c r="BD28" s="457"/>
      <c r="BE28" s="457"/>
      <c r="BF28" s="457"/>
      <c r="BG28" s="457"/>
      <c r="BH28" s="457"/>
      <c r="BI28" s="457"/>
      <c r="BJ28" s="457"/>
      <c r="BK28" s="457"/>
      <c r="BL28" s="457"/>
      <c r="BM28" s="458"/>
      <c r="BN28" s="459">
        <v>1734128</v>
      </c>
      <c r="BO28" s="460"/>
      <c r="BP28" s="460"/>
      <c r="BQ28" s="460"/>
      <c r="BR28" s="460"/>
      <c r="BS28" s="460"/>
      <c r="BT28" s="460"/>
      <c r="BU28" s="461"/>
      <c r="BV28" s="459">
        <v>1731572</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2">
      <c r="A29" s="172"/>
      <c r="B29" s="409"/>
      <c r="C29" s="410"/>
      <c r="D29" s="411"/>
      <c r="E29" s="386" t="s">
        <v>188</v>
      </c>
      <c r="F29" s="387"/>
      <c r="G29" s="387"/>
      <c r="H29" s="387"/>
      <c r="I29" s="387"/>
      <c r="J29" s="387"/>
      <c r="K29" s="388"/>
      <c r="L29" s="383">
        <v>7</v>
      </c>
      <c r="M29" s="384"/>
      <c r="N29" s="384"/>
      <c r="O29" s="384"/>
      <c r="P29" s="385"/>
      <c r="Q29" s="383">
        <v>2280</v>
      </c>
      <c r="R29" s="384"/>
      <c r="S29" s="384"/>
      <c r="T29" s="384"/>
      <c r="U29" s="384"/>
      <c r="V29" s="385"/>
      <c r="W29" s="474"/>
      <c r="X29" s="475"/>
      <c r="Y29" s="476"/>
      <c r="Z29" s="386" t="s">
        <v>189</v>
      </c>
      <c r="AA29" s="387"/>
      <c r="AB29" s="387"/>
      <c r="AC29" s="387"/>
      <c r="AD29" s="387"/>
      <c r="AE29" s="387"/>
      <c r="AF29" s="387"/>
      <c r="AG29" s="388"/>
      <c r="AH29" s="383">
        <v>92</v>
      </c>
      <c r="AI29" s="384"/>
      <c r="AJ29" s="384"/>
      <c r="AK29" s="384"/>
      <c r="AL29" s="385"/>
      <c r="AM29" s="383">
        <v>300863</v>
      </c>
      <c r="AN29" s="384"/>
      <c r="AO29" s="384"/>
      <c r="AP29" s="384"/>
      <c r="AQ29" s="384"/>
      <c r="AR29" s="385"/>
      <c r="AS29" s="383">
        <v>3270</v>
      </c>
      <c r="AT29" s="384"/>
      <c r="AU29" s="384"/>
      <c r="AV29" s="384"/>
      <c r="AW29" s="384"/>
      <c r="AX29" s="443"/>
      <c r="AY29" s="450"/>
      <c r="AZ29" s="451"/>
      <c r="BA29" s="451"/>
      <c r="BB29" s="452"/>
      <c r="BC29" s="444" t="s">
        <v>190</v>
      </c>
      <c r="BD29" s="445"/>
      <c r="BE29" s="445"/>
      <c r="BF29" s="445"/>
      <c r="BG29" s="445"/>
      <c r="BH29" s="445"/>
      <c r="BI29" s="445"/>
      <c r="BJ29" s="445"/>
      <c r="BK29" s="445"/>
      <c r="BL29" s="445"/>
      <c r="BM29" s="446"/>
      <c r="BN29" s="430">
        <v>279262</v>
      </c>
      <c r="BO29" s="431"/>
      <c r="BP29" s="431"/>
      <c r="BQ29" s="431"/>
      <c r="BR29" s="431"/>
      <c r="BS29" s="431"/>
      <c r="BT29" s="431"/>
      <c r="BU29" s="432"/>
      <c r="BV29" s="430">
        <v>185028</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5">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99.7</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826008</v>
      </c>
      <c r="BO30" s="465"/>
      <c r="BP30" s="465"/>
      <c r="BQ30" s="465"/>
      <c r="BR30" s="465"/>
      <c r="BS30" s="465"/>
      <c r="BT30" s="465"/>
      <c r="BU30" s="466"/>
      <c r="BV30" s="464">
        <v>712270</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9" t="s">
        <v>192</v>
      </c>
      <c r="D32" s="389"/>
      <c r="E32" s="389"/>
      <c r="F32" s="389"/>
      <c r="G32" s="389"/>
      <c r="H32" s="389"/>
      <c r="I32" s="389"/>
      <c r="J32" s="389"/>
      <c r="K32" s="389"/>
      <c r="L32" s="389"/>
      <c r="M32" s="389"/>
      <c r="N32" s="389"/>
      <c r="O32" s="389"/>
      <c r="P32" s="389"/>
      <c r="Q32" s="389"/>
      <c r="R32" s="389"/>
      <c r="S32" s="389"/>
      <c r="U32" s="390" t="s">
        <v>193</v>
      </c>
      <c r="V32" s="390"/>
      <c r="W32" s="390"/>
      <c r="X32" s="390"/>
      <c r="Y32" s="390"/>
      <c r="Z32" s="390"/>
      <c r="AA32" s="390"/>
      <c r="AB32" s="390"/>
      <c r="AC32" s="390"/>
      <c r="AD32" s="390"/>
      <c r="AE32" s="390"/>
      <c r="AF32" s="390"/>
      <c r="AG32" s="390"/>
      <c r="AH32" s="390"/>
      <c r="AI32" s="390"/>
      <c r="AJ32" s="390"/>
      <c r="AK32" s="390"/>
      <c r="AM32" s="390" t="s">
        <v>194</v>
      </c>
      <c r="AN32" s="390"/>
      <c r="AO32" s="390"/>
      <c r="AP32" s="390"/>
      <c r="AQ32" s="390"/>
      <c r="AR32" s="390"/>
      <c r="AS32" s="390"/>
      <c r="AT32" s="390"/>
      <c r="AU32" s="390"/>
      <c r="AV32" s="390"/>
      <c r="AW32" s="390"/>
      <c r="AX32" s="390"/>
      <c r="AY32" s="390"/>
      <c r="AZ32" s="390"/>
      <c r="BA32" s="390"/>
      <c r="BB32" s="390"/>
      <c r="BC32" s="390"/>
      <c r="BE32" s="390" t="s">
        <v>195</v>
      </c>
      <c r="BF32" s="390"/>
      <c r="BG32" s="390"/>
      <c r="BH32" s="390"/>
      <c r="BI32" s="390"/>
      <c r="BJ32" s="390"/>
      <c r="BK32" s="390"/>
      <c r="BL32" s="390"/>
      <c r="BM32" s="390"/>
      <c r="BN32" s="390"/>
      <c r="BO32" s="390"/>
      <c r="BP32" s="390"/>
      <c r="BQ32" s="390"/>
      <c r="BR32" s="390"/>
      <c r="BS32" s="390"/>
      <c r="BT32" s="390"/>
      <c r="BU32" s="390"/>
      <c r="BW32" s="390" t="s">
        <v>196</v>
      </c>
      <c r="BX32" s="390"/>
      <c r="BY32" s="390"/>
      <c r="BZ32" s="390"/>
      <c r="CA32" s="390"/>
      <c r="CB32" s="390"/>
      <c r="CC32" s="390"/>
      <c r="CD32" s="390"/>
      <c r="CE32" s="390"/>
      <c r="CF32" s="390"/>
      <c r="CG32" s="390"/>
      <c r="CH32" s="390"/>
      <c r="CI32" s="390"/>
      <c r="CJ32" s="390"/>
      <c r="CK32" s="390"/>
      <c r="CL32" s="390"/>
      <c r="CM32" s="390"/>
      <c r="CO32" s="390" t="s">
        <v>197</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2">
      <c r="A33" s="172"/>
      <c r="B33" s="196"/>
      <c r="C33" s="382" t="s">
        <v>198</v>
      </c>
      <c r="D33" s="382"/>
      <c r="E33" s="381" t="s">
        <v>199</v>
      </c>
      <c r="F33" s="381"/>
      <c r="G33" s="381"/>
      <c r="H33" s="381"/>
      <c r="I33" s="381"/>
      <c r="J33" s="381"/>
      <c r="K33" s="381"/>
      <c r="L33" s="381"/>
      <c r="M33" s="381"/>
      <c r="N33" s="381"/>
      <c r="O33" s="381"/>
      <c r="P33" s="381"/>
      <c r="Q33" s="381"/>
      <c r="R33" s="381"/>
      <c r="S33" s="381"/>
      <c r="T33" s="197"/>
      <c r="U33" s="382" t="s">
        <v>200</v>
      </c>
      <c r="V33" s="382"/>
      <c r="W33" s="381" t="s">
        <v>201</v>
      </c>
      <c r="X33" s="381"/>
      <c r="Y33" s="381"/>
      <c r="Z33" s="381"/>
      <c r="AA33" s="381"/>
      <c r="AB33" s="381"/>
      <c r="AC33" s="381"/>
      <c r="AD33" s="381"/>
      <c r="AE33" s="381"/>
      <c r="AF33" s="381"/>
      <c r="AG33" s="381"/>
      <c r="AH33" s="381"/>
      <c r="AI33" s="381"/>
      <c r="AJ33" s="381"/>
      <c r="AK33" s="381"/>
      <c r="AL33" s="197"/>
      <c r="AM33" s="382" t="s">
        <v>200</v>
      </c>
      <c r="AN33" s="382"/>
      <c r="AO33" s="381" t="s">
        <v>199</v>
      </c>
      <c r="AP33" s="381"/>
      <c r="AQ33" s="381"/>
      <c r="AR33" s="381"/>
      <c r="AS33" s="381"/>
      <c r="AT33" s="381"/>
      <c r="AU33" s="381"/>
      <c r="AV33" s="381"/>
      <c r="AW33" s="381"/>
      <c r="AX33" s="381"/>
      <c r="AY33" s="381"/>
      <c r="AZ33" s="381"/>
      <c r="BA33" s="381"/>
      <c r="BB33" s="381"/>
      <c r="BC33" s="381"/>
      <c r="BD33" s="198"/>
      <c r="BE33" s="381" t="s">
        <v>202</v>
      </c>
      <c r="BF33" s="381"/>
      <c r="BG33" s="381" t="s">
        <v>203</v>
      </c>
      <c r="BH33" s="381"/>
      <c r="BI33" s="381"/>
      <c r="BJ33" s="381"/>
      <c r="BK33" s="381"/>
      <c r="BL33" s="381"/>
      <c r="BM33" s="381"/>
      <c r="BN33" s="381"/>
      <c r="BO33" s="381"/>
      <c r="BP33" s="381"/>
      <c r="BQ33" s="381"/>
      <c r="BR33" s="381"/>
      <c r="BS33" s="381"/>
      <c r="BT33" s="381"/>
      <c r="BU33" s="381"/>
      <c r="BV33" s="198"/>
      <c r="BW33" s="382" t="s">
        <v>202</v>
      </c>
      <c r="BX33" s="382"/>
      <c r="BY33" s="381" t="s">
        <v>204</v>
      </c>
      <c r="BZ33" s="381"/>
      <c r="CA33" s="381"/>
      <c r="CB33" s="381"/>
      <c r="CC33" s="381"/>
      <c r="CD33" s="381"/>
      <c r="CE33" s="381"/>
      <c r="CF33" s="381"/>
      <c r="CG33" s="381"/>
      <c r="CH33" s="381"/>
      <c r="CI33" s="381"/>
      <c r="CJ33" s="381"/>
      <c r="CK33" s="381"/>
      <c r="CL33" s="381"/>
      <c r="CM33" s="381"/>
      <c r="CN33" s="197"/>
      <c r="CO33" s="382" t="s">
        <v>198</v>
      </c>
      <c r="CP33" s="382"/>
      <c r="CQ33" s="381" t="s">
        <v>205</v>
      </c>
      <c r="CR33" s="381"/>
      <c r="CS33" s="381"/>
      <c r="CT33" s="381"/>
      <c r="CU33" s="381"/>
      <c r="CV33" s="381"/>
      <c r="CW33" s="381"/>
      <c r="CX33" s="381"/>
      <c r="CY33" s="381"/>
      <c r="CZ33" s="381"/>
      <c r="DA33" s="381"/>
      <c r="DB33" s="381"/>
      <c r="DC33" s="381"/>
      <c r="DD33" s="381"/>
      <c r="DE33" s="381"/>
      <c r="DF33" s="197"/>
      <c r="DG33" s="380" t="s">
        <v>206</v>
      </c>
      <c r="DH33" s="380"/>
      <c r="DI33" s="199"/>
    </row>
    <row r="34" spans="1:113" ht="32.25" customHeight="1" x14ac:dyDescent="0.2">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2</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6</v>
      </c>
      <c r="AN34" s="378"/>
      <c r="AO34" s="379" t="str">
        <f>IF('各会計、関係団体の財政状況及び健全化判断比率'!B32="","",'各会計、関係団体の財政状況及び健全化判断比率'!B32)</f>
        <v>国民健康保険病院事業会計</v>
      </c>
      <c r="AP34" s="379"/>
      <c r="AQ34" s="379"/>
      <c r="AR34" s="379"/>
      <c r="AS34" s="379"/>
      <c r="AT34" s="379"/>
      <c r="AU34" s="379"/>
      <c r="AV34" s="379"/>
      <c r="AW34" s="379"/>
      <c r="AX34" s="379"/>
      <c r="AY34" s="379"/>
      <c r="AZ34" s="379"/>
      <c r="BA34" s="379"/>
      <c r="BB34" s="379"/>
      <c r="BC34" s="379"/>
      <c r="BD34" s="172"/>
      <c r="BE34" s="378">
        <f>IF(BG34="","",MAX(C34:D43,U34:V43,AM34:AN43)+1)</f>
        <v>7</v>
      </c>
      <c r="BF34" s="378"/>
      <c r="BG34" s="379" t="str">
        <f>IF('各会計、関係団体の財政状況及び健全化判断比率'!B33="","",'各会計、関係団体の財政状況及び健全化判断比率'!B33)</f>
        <v>簡易水道事業特別会計</v>
      </c>
      <c r="BH34" s="379"/>
      <c r="BI34" s="379"/>
      <c r="BJ34" s="379"/>
      <c r="BK34" s="379"/>
      <c r="BL34" s="379"/>
      <c r="BM34" s="379"/>
      <c r="BN34" s="379"/>
      <c r="BO34" s="379"/>
      <c r="BP34" s="379"/>
      <c r="BQ34" s="379"/>
      <c r="BR34" s="379"/>
      <c r="BS34" s="379"/>
      <c r="BT34" s="379"/>
      <c r="BU34" s="379"/>
      <c r="BV34" s="172"/>
      <c r="BW34" s="378">
        <f>IF(BY34="","",MAX(C34:D43,U34:V43,AM34:AN43,BE34:BF43)+1)</f>
        <v>8</v>
      </c>
      <c r="BX34" s="378"/>
      <c r="BY34" s="379" t="str">
        <f>IF('各会計、関係団体の財政状況及び健全化判断比率'!B68="","",'各会計、関係団体の財政状況及び健全化判断比率'!B68)</f>
        <v>西臼杵広域行政事務組合</v>
      </c>
      <c r="BZ34" s="379"/>
      <c r="CA34" s="379"/>
      <c r="CB34" s="379"/>
      <c r="CC34" s="379"/>
      <c r="CD34" s="379"/>
      <c r="CE34" s="379"/>
      <c r="CF34" s="379"/>
      <c r="CG34" s="379"/>
      <c r="CH34" s="379"/>
      <c r="CI34" s="379"/>
      <c r="CJ34" s="379"/>
      <c r="CK34" s="379"/>
      <c r="CL34" s="379"/>
      <c r="CM34" s="379"/>
      <c r="CN34" s="172"/>
      <c r="CO34" s="378">
        <f>IF(CQ34="","",MAX(C34:D43,U34:V43,AM34:AN43,BE34:BF43,BW34:BX43)+1)</f>
        <v>16</v>
      </c>
      <c r="CP34" s="378"/>
      <c r="CQ34" s="379" t="str">
        <f>IF('各会計、関係団体の財政状況及び健全化判断比率'!BS7="","",'各会計、関係団体の財政状況及び健全化判断比率'!BS7)</f>
        <v>五ヶ瀬ハイランド</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2">
      <c r="A35" s="172"/>
      <c r="B35" s="196"/>
      <c r="C35" s="378" t="str">
        <f>IF(E35="","",C34+1)</f>
        <v/>
      </c>
      <c r="D35" s="378"/>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172"/>
      <c r="U35" s="378">
        <f>IF(W35="","",U34+1)</f>
        <v>3</v>
      </c>
      <c r="V35" s="378"/>
      <c r="W35" s="379" t="str">
        <f>IF('各会計、関係団体の財政状況及び健全化判断比率'!B29="","",'各会計、関係団体の財政状況及び健全化判断比率'!B29)</f>
        <v>介護保険特別会計（保険事業勘定）</v>
      </c>
      <c r="X35" s="379"/>
      <c r="Y35" s="379"/>
      <c r="Z35" s="379"/>
      <c r="AA35" s="379"/>
      <c r="AB35" s="379"/>
      <c r="AC35" s="379"/>
      <c r="AD35" s="379"/>
      <c r="AE35" s="379"/>
      <c r="AF35" s="379"/>
      <c r="AG35" s="379"/>
      <c r="AH35" s="379"/>
      <c r="AI35" s="379"/>
      <c r="AJ35" s="379"/>
      <c r="AK35" s="379"/>
      <c r="AL35" s="172"/>
      <c r="AM35" s="378" t="str">
        <f t="shared" ref="AM35:AM43" si="0">IF(AO35="","",AM34+1)</f>
        <v/>
      </c>
      <c r="AN35" s="378"/>
      <c r="AO35" s="379"/>
      <c r="AP35" s="379"/>
      <c r="AQ35" s="379"/>
      <c r="AR35" s="379"/>
      <c r="AS35" s="379"/>
      <c r="AT35" s="379"/>
      <c r="AU35" s="379"/>
      <c r="AV35" s="379"/>
      <c r="AW35" s="379"/>
      <c r="AX35" s="379"/>
      <c r="AY35" s="379"/>
      <c r="AZ35" s="379"/>
      <c r="BA35" s="379"/>
      <c r="BB35" s="379"/>
      <c r="BC35" s="379"/>
      <c r="BD35" s="172"/>
      <c r="BE35" s="378" t="str">
        <f t="shared" ref="BE35:BE43" si="1">IF(BG35="","",BE34+1)</f>
        <v/>
      </c>
      <c r="BF35" s="378"/>
      <c r="BG35" s="379"/>
      <c r="BH35" s="379"/>
      <c r="BI35" s="379"/>
      <c r="BJ35" s="379"/>
      <c r="BK35" s="379"/>
      <c r="BL35" s="379"/>
      <c r="BM35" s="379"/>
      <c r="BN35" s="379"/>
      <c r="BO35" s="379"/>
      <c r="BP35" s="379"/>
      <c r="BQ35" s="379"/>
      <c r="BR35" s="379"/>
      <c r="BS35" s="379"/>
      <c r="BT35" s="379"/>
      <c r="BU35" s="379"/>
      <c r="BV35" s="172"/>
      <c r="BW35" s="378">
        <f t="shared" ref="BW35:BW43" si="2">IF(BY35="","",BW34+1)</f>
        <v>9</v>
      </c>
      <c r="BX35" s="378"/>
      <c r="BY35" s="379" t="str">
        <f>IF('各会計、関係団体の財政状況及び健全化判断比率'!B69="","",'各会計、関係団体の財政状況及び健全化判断比率'!B69)</f>
        <v>宮崎県市町村総合事務組合（普通会計）</v>
      </c>
      <c r="BZ35" s="379"/>
      <c r="CA35" s="379"/>
      <c r="CB35" s="379"/>
      <c r="CC35" s="379"/>
      <c r="CD35" s="379"/>
      <c r="CE35" s="379"/>
      <c r="CF35" s="379"/>
      <c r="CG35" s="379"/>
      <c r="CH35" s="379"/>
      <c r="CI35" s="379"/>
      <c r="CJ35" s="379"/>
      <c r="CK35" s="379"/>
      <c r="CL35" s="379"/>
      <c r="CM35" s="379"/>
      <c r="CN35" s="172"/>
      <c r="CO35" s="378">
        <f t="shared" ref="CO35:CO43" si="3">IF(CQ35="","",CO34+1)</f>
        <v>17</v>
      </c>
      <c r="CP35" s="378"/>
      <c r="CQ35" s="379" t="str">
        <f>IF('各会計、関係団体の財政状況及び健全化判断比率'!BS8="","",'各会計、関係団体の財政状況及び健全化判断比率'!BS8)</f>
        <v>五ヶ瀬ワイナリー</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2">
      <c r="A36" s="172"/>
      <c r="B36" s="196"/>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4</v>
      </c>
      <c r="V36" s="378"/>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t="str">
        <f t="shared" si="1"/>
        <v/>
      </c>
      <c r="BF36" s="378"/>
      <c r="BG36" s="379"/>
      <c r="BH36" s="379"/>
      <c r="BI36" s="379"/>
      <c r="BJ36" s="379"/>
      <c r="BK36" s="379"/>
      <c r="BL36" s="379"/>
      <c r="BM36" s="379"/>
      <c r="BN36" s="379"/>
      <c r="BO36" s="379"/>
      <c r="BP36" s="379"/>
      <c r="BQ36" s="379"/>
      <c r="BR36" s="379"/>
      <c r="BS36" s="379"/>
      <c r="BT36" s="379"/>
      <c r="BU36" s="379"/>
      <c r="BV36" s="172"/>
      <c r="BW36" s="378">
        <f t="shared" si="2"/>
        <v>10</v>
      </c>
      <c r="BX36" s="378"/>
      <c r="BY36" s="379" t="str">
        <f>IF('各会計、関係団体の財政状況及び健全化判断比率'!B70="","",'各会計、関係団体の財政状況及び健全化判断比率'!B70)</f>
        <v>宮崎県市町村総合事務組合（事業会計）</v>
      </c>
      <c r="BZ36" s="379"/>
      <c r="CA36" s="379"/>
      <c r="CB36" s="379"/>
      <c r="CC36" s="379"/>
      <c r="CD36" s="379"/>
      <c r="CE36" s="379"/>
      <c r="CF36" s="379"/>
      <c r="CG36" s="379"/>
      <c r="CH36" s="379"/>
      <c r="CI36" s="379"/>
      <c r="CJ36" s="379"/>
      <c r="CK36" s="379"/>
      <c r="CL36" s="379"/>
      <c r="CM36" s="379"/>
      <c r="CN36" s="172"/>
      <c r="CO36" s="378">
        <f t="shared" si="3"/>
        <v>18</v>
      </c>
      <c r="CP36" s="378"/>
      <c r="CQ36" s="379" t="str">
        <f>IF('各会計、関係団体の財政状況及び健全化判断比率'!BS9="","",'各会計、関係団体の財政状況及び健全化判断比率'!BS9)</f>
        <v>宮崎県林業公社</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2">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f t="shared" si="4"/>
        <v>5</v>
      </c>
      <c r="V37" s="378"/>
      <c r="W37" s="379" t="str">
        <f>IF('各会計、関係団体の財政状況及び健全化判断比率'!B31="","",'各会計、関係団体の財政状況及び健全化判断比率'!B31)</f>
        <v>介護保険特別会計（介護サービス事業勘定）</v>
      </c>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f t="shared" si="2"/>
        <v>11</v>
      </c>
      <c r="BX37" s="378"/>
      <c r="BY37" s="379" t="str">
        <f>IF('各会計、関係団体の財政状況及び健全化判断比率'!B71="","",'各会計、関係団体の財政状況及び健全化判断比率'!B71)</f>
        <v>宮崎県市町村総合事務組合（自治会館会計）</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2">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f t="shared" si="2"/>
        <v>12</v>
      </c>
      <c r="BX38" s="378"/>
      <c r="BY38" s="379" t="str">
        <f>IF('各会計、関係団体の財政状況及び健全化判断比率'!B72="","",'各会計、関係団体の財政状況及び健全化判断比率'!B72)</f>
        <v>宮崎県北部広域行政事務組合（一般会計）</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2">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f t="shared" si="2"/>
        <v>13</v>
      </c>
      <c r="BX39" s="378"/>
      <c r="BY39" s="379" t="str">
        <f>IF('各会計、関係団体の財政状況及び健全化判断比率'!B73="","",'各会計、関係団体の財政状況及び健全化判断比率'!B73)</f>
        <v>宮崎県北部広域行政事務組合（特別会計）</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2">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f t="shared" si="2"/>
        <v>14</v>
      </c>
      <c r="BX40" s="378"/>
      <c r="BY40" s="379" t="str">
        <f>IF('各会計、関係団体の財政状況及び健全化判断比率'!B74="","",'各会計、関係団体の財政状況及び健全化判断比率'!B74)</f>
        <v>宮崎県後期高齢者医療広域連合（普通会計）</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2">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f t="shared" si="2"/>
        <v>15</v>
      </c>
      <c r="BX41" s="378"/>
      <c r="BY41" s="379" t="str">
        <f>IF('各会計、関係団体の財政状況及び健全化判断比率'!B75="","",'各会計、関係団体の財政状況及び健全化判断比率'!B75)</f>
        <v>宮崎県後期高齢者医療広域連合（特別会計）</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2">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2">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207</v>
      </c>
      <c r="E46" s="375" t="s">
        <v>208</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2">
      <c r="E47" s="375" t="s">
        <v>209</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2">
      <c r="E48" s="375" t="s">
        <v>210</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2">
      <c r="E49" s="377" t="s">
        <v>211</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2">
      <c r="E50" s="375" t="s">
        <v>212</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2">
      <c r="E51" s="375" t="s">
        <v>213</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2">
      <c r="E52" s="375" t="s">
        <v>214</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2">
      <c r="E53" s="348" t="s">
        <v>592</v>
      </c>
    </row>
    <row r="54" spans="5:113" x14ac:dyDescent="0.2"/>
    <row r="55" spans="5:113" x14ac:dyDescent="0.2"/>
    <row r="56" spans="5:113" x14ac:dyDescent="0.2"/>
  </sheetData>
  <sheetProtection algorithmName="SHA-512" hashValue="3jG4rQ53ucBB9XpGBmZ/Ge/+KgnVNJ2tCpeq2GZmK373ZjjaRX+D+4cgINORkK7npxxu5JSz7dCJLC6/P5gL7A==" saltValue="wQy2tghwGfeJGQKMqjISU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9" t="s">
        <v>559</v>
      </c>
      <c r="D34" s="1159"/>
      <c r="E34" s="1160"/>
      <c r="F34" s="32">
        <v>21.71</v>
      </c>
      <c r="G34" s="33">
        <v>20.66</v>
      </c>
      <c r="H34" s="33">
        <v>18</v>
      </c>
      <c r="I34" s="33">
        <v>14.16</v>
      </c>
      <c r="J34" s="34">
        <v>12.09</v>
      </c>
      <c r="K34" s="22"/>
      <c r="L34" s="22"/>
      <c r="M34" s="22"/>
      <c r="N34" s="22"/>
      <c r="O34" s="22"/>
      <c r="P34" s="22"/>
    </row>
    <row r="35" spans="1:16" ht="39" customHeight="1" x14ac:dyDescent="0.2">
      <c r="A35" s="22"/>
      <c r="B35" s="35"/>
      <c r="C35" s="1155" t="s">
        <v>560</v>
      </c>
      <c r="D35" s="1155"/>
      <c r="E35" s="1156"/>
      <c r="F35" s="36">
        <v>2.21</v>
      </c>
      <c r="G35" s="37">
        <v>1.77</v>
      </c>
      <c r="H35" s="37">
        <v>1.31</v>
      </c>
      <c r="I35" s="37">
        <v>1.1499999999999999</v>
      </c>
      <c r="J35" s="38">
        <v>1.81</v>
      </c>
      <c r="K35" s="22"/>
      <c r="L35" s="22"/>
      <c r="M35" s="22"/>
      <c r="N35" s="22"/>
      <c r="O35" s="22"/>
      <c r="P35" s="22"/>
    </row>
    <row r="36" spans="1:16" ht="39" customHeight="1" x14ac:dyDescent="0.2">
      <c r="A36" s="22"/>
      <c r="B36" s="35"/>
      <c r="C36" s="1155" t="s">
        <v>561</v>
      </c>
      <c r="D36" s="1155"/>
      <c r="E36" s="1156"/>
      <c r="F36" s="36">
        <v>1.29</v>
      </c>
      <c r="G36" s="37">
        <v>1</v>
      </c>
      <c r="H36" s="37">
        <v>0.67</v>
      </c>
      <c r="I36" s="37">
        <v>0.59</v>
      </c>
      <c r="J36" s="38">
        <v>0.92</v>
      </c>
      <c r="K36" s="22"/>
      <c r="L36" s="22"/>
      <c r="M36" s="22"/>
      <c r="N36" s="22"/>
      <c r="O36" s="22"/>
      <c r="P36" s="22"/>
    </row>
    <row r="37" spans="1:16" ht="39" customHeight="1" x14ac:dyDescent="0.2">
      <c r="A37" s="22"/>
      <c r="B37" s="35"/>
      <c r="C37" s="1155" t="s">
        <v>562</v>
      </c>
      <c r="D37" s="1155"/>
      <c r="E37" s="1156"/>
      <c r="F37" s="36">
        <v>1.29</v>
      </c>
      <c r="G37" s="37">
        <v>1.96</v>
      </c>
      <c r="H37" s="37">
        <v>1.45</v>
      </c>
      <c r="I37" s="37">
        <v>1.07</v>
      </c>
      <c r="J37" s="38">
        <v>0.78</v>
      </c>
      <c r="K37" s="22"/>
      <c r="L37" s="22"/>
      <c r="M37" s="22"/>
      <c r="N37" s="22"/>
      <c r="O37" s="22"/>
      <c r="P37" s="22"/>
    </row>
    <row r="38" spans="1:16" ht="39" customHeight="1" x14ac:dyDescent="0.2">
      <c r="A38" s="22"/>
      <c r="B38" s="35"/>
      <c r="C38" s="1155" t="s">
        <v>563</v>
      </c>
      <c r="D38" s="1155"/>
      <c r="E38" s="1156"/>
      <c r="F38" s="36">
        <v>0.03</v>
      </c>
      <c r="G38" s="37">
        <v>0.02</v>
      </c>
      <c r="H38" s="37">
        <v>0.02</v>
      </c>
      <c r="I38" s="37">
        <v>0.01</v>
      </c>
      <c r="J38" s="38">
        <v>0.01</v>
      </c>
      <c r="K38" s="22"/>
      <c r="L38" s="22"/>
      <c r="M38" s="22"/>
      <c r="N38" s="22"/>
      <c r="O38" s="22"/>
      <c r="P38" s="22"/>
    </row>
    <row r="39" spans="1:16" ht="39" customHeight="1" x14ac:dyDescent="0.2">
      <c r="A39" s="22"/>
      <c r="B39" s="35"/>
      <c r="C39" s="1155" t="s">
        <v>564</v>
      </c>
      <c r="D39" s="1155"/>
      <c r="E39" s="1156"/>
      <c r="F39" s="36">
        <v>0</v>
      </c>
      <c r="G39" s="37">
        <v>0</v>
      </c>
      <c r="H39" s="37">
        <v>0.01</v>
      </c>
      <c r="I39" s="37">
        <v>0</v>
      </c>
      <c r="J39" s="38">
        <v>0</v>
      </c>
      <c r="K39" s="22"/>
      <c r="L39" s="22"/>
      <c r="M39" s="22"/>
      <c r="N39" s="22"/>
      <c r="O39" s="22"/>
      <c r="P39" s="22"/>
    </row>
    <row r="40" spans="1:16" ht="39" customHeight="1" x14ac:dyDescent="0.2">
      <c r="A40" s="22"/>
      <c r="B40" s="35"/>
      <c r="C40" s="1155" t="s">
        <v>565</v>
      </c>
      <c r="D40" s="1155"/>
      <c r="E40" s="1156"/>
      <c r="F40" s="36">
        <v>0</v>
      </c>
      <c r="G40" s="37">
        <v>0</v>
      </c>
      <c r="H40" s="37">
        <v>0</v>
      </c>
      <c r="I40" s="37">
        <v>0</v>
      </c>
      <c r="J40" s="38">
        <v>0</v>
      </c>
      <c r="K40" s="22"/>
      <c r="L40" s="22"/>
      <c r="M40" s="22"/>
      <c r="N40" s="22"/>
      <c r="O40" s="22"/>
      <c r="P40" s="22"/>
    </row>
    <row r="41" spans="1:16" ht="39" customHeight="1" x14ac:dyDescent="0.2">
      <c r="A41" s="22"/>
      <c r="B41" s="35"/>
      <c r="C41" s="1155"/>
      <c r="D41" s="1155"/>
      <c r="E41" s="1156"/>
      <c r="F41" s="36"/>
      <c r="G41" s="37"/>
      <c r="H41" s="37"/>
      <c r="I41" s="37"/>
      <c r="J41" s="38"/>
      <c r="K41" s="22"/>
      <c r="L41" s="22"/>
      <c r="M41" s="22"/>
      <c r="N41" s="22"/>
      <c r="O41" s="22"/>
      <c r="P41" s="22"/>
    </row>
    <row r="42" spans="1:16" ht="39" customHeight="1" x14ac:dyDescent="0.2">
      <c r="A42" s="22"/>
      <c r="B42" s="39"/>
      <c r="C42" s="1155" t="s">
        <v>566</v>
      </c>
      <c r="D42" s="1155"/>
      <c r="E42" s="1156"/>
      <c r="F42" s="36" t="s">
        <v>510</v>
      </c>
      <c r="G42" s="37" t="s">
        <v>510</v>
      </c>
      <c r="H42" s="37" t="s">
        <v>510</v>
      </c>
      <c r="I42" s="37" t="s">
        <v>510</v>
      </c>
      <c r="J42" s="38" t="s">
        <v>510</v>
      </c>
      <c r="K42" s="22"/>
      <c r="L42" s="22"/>
      <c r="M42" s="22"/>
      <c r="N42" s="22"/>
      <c r="O42" s="22"/>
      <c r="P42" s="22"/>
    </row>
    <row r="43" spans="1:16" ht="39" customHeight="1" thickBot="1" x14ac:dyDescent="0.25">
      <c r="A43" s="22"/>
      <c r="B43" s="40"/>
      <c r="C43" s="1157" t="s">
        <v>567</v>
      </c>
      <c r="D43" s="1157"/>
      <c r="E43" s="1158"/>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otk6CVZEAox2LqPHucESYwNfWextN67c9q7iwpXIWWOGXAy+JF6MOQnCQRt9eGNqZ9UvuRClZHABmX9w5e9FA==" saltValue="0FjCXq3qk05haP0lRfon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79" t="s">
        <v>11</v>
      </c>
      <c r="C45" s="1180"/>
      <c r="D45" s="56"/>
      <c r="E45" s="1185" t="s">
        <v>12</v>
      </c>
      <c r="F45" s="1185"/>
      <c r="G45" s="1185"/>
      <c r="H45" s="1185"/>
      <c r="I45" s="1185"/>
      <c r="J45" s="1186"/>
      <c r="K45" s="57">
        <v>335</v>
      </c>
      <c r="L45" s="58">
        <v>377</v>
      </c>
      <c r="M45" s="58">
        <v>348</v>
      </c>
      <c r="N45" s="58">
        <v>387</v>
      </c>
      <c r="O45" s="59">
        <v>426</v>
      </c>
      <c r="P45" s="46"/>
      <c r="Q45" s="46"/>
      <c r="R45" s="46"/>
      <c r="S45" s="46"/>
      <c r="T45" s="46"/>
      <c r="U45" s="46"/>
    </row>
    <row r="46" spans="1:21" ht="30.75" customHeight="1" x14ac:dyDescent="0.2">
      <c r="A46" s="46"/>
      <c r="B46" s="1181"/>
      <c r="C46" s="1182"/>
      <c r="D46" s="60"/>
      <c r="E46" s="1163" t="s">
        <v>13</v>
      </c>
      <c r="F46" s="1163"/>
      <c r="G46" s="1163"/>
      <c r="H46" s="1163"/>
      <c r="I46" s="1163"/>
      <c r="J46" s="1164"/>
      <c r="K46" s="61" t="s">
        <v>510</v>
      </c>
      <c r="L46" s="62" t="s">
        <v>510</v>
      </c>
      <c r="M46" s="62" t="s">
        <v>510</v>
      </c>
      <c r="N46" s="62" t="s">
        <v>510</v>
      </c>
      <c r="O46" s="63" t="s">
        <v>510</v>
      </c>
      <c r="P46" s="46"/>
      <c r="Q46" s="46"/>
      <c r="R46" s="46"/>
      <c r="S46" s="46"/>
      <c r="T46" s="46"/>
      <c r="U46" s="46"/>
    </row>
    <row r="47" spans="1:21" ht="30.75" customHeight="1" x14ac:dyDescent="0.2">
      <c r="A47" s="46"/>
      <c r="B47" s="1181"/>
      <c r="C47" s="1182"/>
      <c r="D47" s="60"/>
      <c r="E47" s="1163" t="s">
        <v>14</v>
      </c>
      <c r="F47" s="1163"/>
      <c r="G47" s="1163"/>
      <c r="H47" s="1163"/>
      <c r="I47" s="1163"/>
      <c r="J47" s="1164"/>
      <c r="K47" s="61" t="s">
        <v>510</v>
      </c>
      <c r="L47" s="62" t="s">
        <v>510</v>
      </c>
      <c r="M47" s="62" t="s">
        <v>510</v>
      </c>
      <c r="N47" s="62" t="s">
        <v>510</v>
      </c>
      <c r="O47" s="63" t="s">
        <v>510</v>
      </c>
      <c r="P47" s="46"/>
      <c r="Q47" s="46"/>
      <c r="R47" s="46"/>
      <c r="S47" s="46"/>
      <c r="T47" s="46"/>
      <c r="U47" s="46"/>
    </row>
    <row r="48" spans="1:21" ht="30.75" customHeight="1" x14ac:dyDescent="0.2">
      <c r="A48" s="46"/>
      <c r="B48" s="1181"/>
      <c r="C48" s="1182"/>
      <c r="D48" s="60"/>
      <c r="E48" s="1163" t="s">
        <v>15</v>
      </c>
      <c r="F48" s="1163"/>
      <c r="G48" s="1163"/>
      <c r="H48" s="1163"/>
      <c r="I48" s="1163"/>
      <c r="J48" s="1164"/>
      <c r="K48" s="61">
        <v>29</v>
      </c>
      <c r="L48" s="62">
        <v>29</v>
      </c>
      <c r="M48" s="62">
        <v>32</v>
      </c>
      <c r="N48" s="62">
        <v>33</v>
      </c>
      <c r="O48" s="63">
        <v>42</v>
      </c>
      <c r="P48" s="46"/>
      <c r="Q48" s="46"/>
      <c r="R48" s="46"/>
      <c r="S48" s="46"/>
      <c r="T48" s="46"/>
      <c r="U48" s="46"/>
    </row>
    <row r="49" spans="1:21" ht="30.75" customHeight="1" x14ac:dyDescent="0.2">
      <c r="A49" s="46"/>
      <c r="B49" s="1181"/>
      <c r="C49" s="1182"/>
      <c r="D49" s="60"/>
      <c r="E49" s="1163" t="s">
        <v>16</v>
      </c>
      <c r="F49" s="1163"/>
      <c r="G49" s="1163"/>
      <c r="H49" s="1163"/>
      <c r="I49" s="1163"/>
      <c r="J49" s="1164"/>
      <c r="K49" s="61">
        <v>18</v>
      </c>
      <c r="L49" s="62">
        <v>9</v>
      </c>
      <c r="M49" s="62">
        <v>9</v>
      </c>
      <c r="N49" s="62">
        <v>17</v>
      </c>
      <c r="O49" s="63">
        <v>17</v>
      </c>
      <c r="P49" s="46"/>
      <c r="Q49" s="46"/>
      <c r="R49" s="46"/>
      <c r="S49" s="46"/>
      <c r="T49" s="46"/>
      <c r="U49" s="46"/>
    </row>
    <row r="50" spans="1:21" ht="30.75" customHeight="1" x14ac:dyDescent="0.2">
      <c r="A50" s="46"/>
      <c r="B50" s="1181"/>
      <c r="C50" s="1182"/>
      <c r="D50" s="60"/>
      <c r="E50" s="1163" t="s">
        <v>17</v>
      </c>
      <c r="F50" s="1163"/>
      <c r="G50" s="1163"/>
      <c r="H50" s="1163"/>
      <c r="I50" s="1163"/>
      <c r="J50" s="1164"/>
      <c r="K50" s="61">
        <v>2</v>
      </c>
      <c r="L50" s="62">
        <v>2</v>
      </c>
      <c r="M50" s="62">
        <v>2</v>
      </c>
      <c r="N50" s="62">
        <v>2</v>
      </c>
      <c r="O50" s="63" t="s">
        <v>510</v>
      </c>
      <c r="P50" s="46"/>
      <c r="Q50" s="46"/>
      <c r="R50" s="46"/>
      <c r="S50" s="46"/>
      <c r="T50" s="46"/>
      <c r="U50" s="46"/>
    </row>
    <row r="51" spans="1:21" ht="30.75" customHeight="1" x14ac:dyDescent="0.2">
      <c r="A51" s="46"/>
      <c r="B51" s="1183"/>
      <c r="C51" s="1184"/>
      <c r="D51" s="64"/>
      <c r="E51" s="1163" t="s">
        <v>18</v>
      </c>
      <c r="F51" s="1163"/>
      <c r="G51" s="1163"/>
      <c r="H51" s="1163"/>
      <c r="I51" s="1163"/>
      <c r="J51" s="1164"/>
      <c r="K51" s="61" t="s">
        <v>510</v>
      </c>
      <c r="L51" s="62" t="s">
        <v>510</v>
      </c>
      <c r="M51" s="62" t="s">
        <v>510</v>
      </c>
      <c r="N51" s="62" t="s">
        <v>510</v>
      </c>
      <c r="O51" s="63" t="s">
        <v>510</v>
      </c>
      <c r="P51" s="46"/>
      <c r="Q51" s="46"/>
      <c r="R51" s="46"/>
      <c r="S51" s="46"/>
      <c r="T51" s="46"/>
      <c r="U51" s="46"/>
    </row>
    <row r="52" spans="1:21" ht="30.75" customHeight="1" x14ac:dyDescent="0.2">
      <c r="A52" s="46"/>
      <c r="B52" s="1161" t="s">
        <v>19</v>
      </c>
      <c r="C52" s="1162"/>
      <c r="D52" s="64"/>
      <c r="E52" s="1163" t="s">
        <v>20</v>
      </c>
      <c r="F52" s="1163"/>
      <c r="G52" s="1163"/>
      <c r="H52" s="1163"/>
      <c r="I52" s="1163"/>
      <c r="J52" s="1164"/>
      <c r="K52" s="61">
        <v>292</v>
      </c>
      <c r="L52" s="62">
        <v>302</v>
      </c>
      <c r="M52" s="62">
        <v>296</v>
      </c>
      <c r="N52" s="62">
        <v>312</v>
      </c>
      <c r="O52" s="63">
        <v>307</v>
      </c>
      <c r="P52" s="46"/>
      <c r="Q52" s="46"/>
      <c r="R52" s="46"/>
      <c r="S52" s="46"/>
      <c r="T52" s="46"/>
      <c r="U52" s="46"/>
    </row>
    <row r="53" spans="1:21" ht="30.75" customHeight="1" thickBot="1" x14ac:dyDescent="0.25">
      <c r="A53" s="46"/>
      <c r="B53" s="1165" t="s">
        <v>21</v>
      </c>
      <c r="C53" s="1166"/>
      <c r="D53" s="65"/>
      <c r="E53" s="1167" t="s">
        <v>22</v>
      </c>
      <c r="F53" s="1167"/>
      <c r="G53" s="1167"/>
      <c r="H53" s="1167"/>
      <c r="I53" s="1167"/>
      <c r="J53" s="1168"/>
      <c r="K53" s="66">
        <v>92</v>
      </c>
      <c r="L53" s="67">
        <v>115</v>
      </c>
      <c r="M53" s="67">
        <v>95</v>
      </c>
      <c r="N53" s="67">
        <v>127</v>
      </c>
      <c r="O53" s="68">
        <v>178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568</v>
      </c>
      <c r="P55" s="46"/>
      <c r="Q55" s="46"/>
      <c r="R55" s="46"/>
      <c r="S55" s="46"/>
      <c r="T55" s="46"/>
      <c r="U55" s="46"/>
    </row>
    <row r="56" spans="1:21" ht="31.5" customHeight="1" thickBot="1" x14ac:dyDescent="0.25">
      <c r="A56" s="46"/>
      <c r="B56" s="74"/>
      <c r="C56" s="75"/>
      <c r="D56" s="75"/>
      <c r="E56" s="76"/>
      <c r="F56" s="76"/>
      <c r="G56" s="76"/>
      <c r="H56" s="76"/>
      <c r="I56" s="76"/>
      <c r="J56" s="77" t="s">
        <v>2</v>
      </c>
      <c r="K56" s="78" t="s">
        <v>569</v>
      </c>
      <c r="L56" s="79" t="s">
        <v>570</v>
      </c>
      <c r="M56" s="79" t="s">
        <v>571</v>
      </c>
      <c r="N56" s="79" t="s">
        <v>572</v>
      </c>
      <c r="O56" s="80" t="s">
        <v>573</v>
      </c>
      <c r="P56" s="46"/>
      <c r="Q56" s="46"/>
      <c r="R56" s="46"/>
      <c r="S56" s="46"/>
      <c r="T56" s="46"/>
      <c r="U56" s="46"/>
    </row>
    <row r="57" spans="1:21" ht="31.5" customHeight="1" x14ac:dyDescent="0.2">
      <c r="B57" s="1169" t="s">
        <v>25</v>
      </c>
      <c r="C57" s="1170"/>
      <c r="D57" s="1173" t="s">
        <v>26</v>
      </c>
      <c r="E57" s="1174"/>
      <c r="F57" s="1174"/>
      <c r="G57" s="1174"/>
      <c r="H57" s="1174"/>
      <c r="I57" s="1174"/>
      <c r="J57" s="1175"/>
      <c r="K57" s="81"/>
      <c r="L57" s="82"/>
      <c r="M57" s="82"/>
      <c r="N57" s="82"/>
      <c r="O57" s="83"/>
    </row>
    <row r="58" spans="1:21" ht="31.5" customHeight="1" thickBot="1" x14ac:dyDescent="0.25">
      <c r="B58" s="1171"/>
      <c r="C58" s="1172"/>
      <c r="D58" s="1176" t="s">
        <v>27</v>
      </c>
      <c r="E58" s="1177"/>
      <c r="F58" s="1177"/>
      <c r="G58" s="1177"/>
      <c r="H58" s="1177"/>
      <c r="I58" s="1177"/>
      <c r="J58" s="1178"/>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AdzNcQ1yXD7O9a0K4OTj2mkO3+4a/0wX7cHBf14w+n4eXEdQAYDNRU0XhvtP87QKgJAZ9PyaByjjoPAuuLkQhA==" saltValue="xKdwziuX9XLkAM1XF39T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551</v>
      </c>
      <c r="J40" s="98" t="s">
        <v>552</v>
      </c>
      <c r="K40" s="98" t="s">
        <v>553</v>
      </c>
      <c r="L40" s="98" t="s">
        <v>554</v>
      </c>
      <c r="M40" s="99" t="s">
        <v>555</v>
      </c>
    </row>
    <row r="41" spans="2:13" ht="27.75" customHeight="1" x14ac:dyDescent="0.2">
      <c r="B41" s="1199" t="s">
        <v>30</v>
      </c>
      <c r="C41" s="1200"/>
      <c r="D41" s="100"/>
      <c r="E41" s="1201" t="s">
        <v>31</v>
      </c>
      <c r="F41" s="1201"/>
      <c r="G41" s="1201"/>
      <c r="H41" s="1202"/>
      <c r="I41" s="339">
        <v>2933</v>
      </c>
      <c r="J41" s="340">
        <v>2802</v>
      </c>
      <c r="K41" s="340">
        <v>3101</v>
      </c>
      <c r="L41" s="340">
        <v>4140</v>
      </c>
      <c r="M41" s="341">
        <v>4328</v>
      </c>
    </row>
    <row r="42" spans="2:13" ht="27.75" customHeight="1" x14ac:dyDescent="0.2">
      <c r="B42" s="1189"/>
      <c r="C42" s="1190"/>
      <c r="D42" s="101"/>
      <c r="E42" s="1193" t="s">
        <v>32</v>
      </c>
      <c r="F42" s="1193"/>
      <c r="G42" s="1193"/>
      <c r="H42" s="1194"/>
      <c r="I42" s="342">
        <v>6</v>
      </c>
      <c r="J42" s="343">
        <v>5</v>
      </c>
      <c r="K42" s="343">
        <v>3</v>
      </c>
      <c r="L42" s="343">
        <v>2</v>
      </c>
      <c r="M42" s="344" t="s">
        <v>510</v>
      </c>
    </row>
    <row r="43" spans="2:13" ht="27.75" customHeight="1" x14ac:dyDescent="0.2">
      <c r="B43" s="1189"/>
      <c r="C43" s="1190"/>
      <c r="D43" s="101"/>
      <c r="E43" s="1193" t="s">
        <v>33</v>
      </c>
      <c r="F43" s="1193"/>
      <c r="G43" s="1193"/>
      <c r="H43" s="1194"/>
      <c r="I43" s="342">
        <v>388</v>
      </c>
      <c r="J43" s="343">
        <v>187</v>
      </c>
      <c r="K43" s="343">
        <v>319</v>
      </c>
      <c r="L43" s="343">
        <v>280</v>
      </c>
      <c r="M43" s="344">
        <v>316</v>
      </c>
    </row>
    <row r="44" spans="2:13" ht="27.75" customHeight="1" x14ac:dyDescent="0.2">
      <c r="B44" s="1189"/>
      <c r="C44" s="1190"/>
      <c r="D44" s="101"/>
      <c r="E44" s="1193" t="s">
        <v>34</v>
      </c>
      <c r="F44" s="1193"/>
      <c r="G44" s="1193"/>
      <c r="H44" s="1194"/>
      <c r="I44" s="342">
        <v>320</v>
      </c>
      <c r="J44" s="343">
        <v>308</v>
      </c>
      <c r="K44" s="343">
        <v>295</v>
      </c>
      <c r="L44" s="343">
        <v>274</v>
      </c>
      <c r="M44" s="344">
        <v>255</v>
      </c>
    </row>
    <row r="45" spans="2:13" ht="27.75" customHeight="1" x14ac:dyDescent="0.2">
      <c r="B45" s="1189"/>
      <c r="C45" s="1190"/>
      <c r="D45" s="101"/>
      <c r="E45" s="1193" t="s">
        <v>35</v>
      </c>
      <c r="F45" s="1193"/>
      <c r="G45" s="1193"/>
      <c r="H45" s="1194"/>
      <c r="I45" s="342">
        <v>789</v>
      </c>
      <c r="J45" s="343">
        <v>734</v>
      </c>
      <c r="K45" s="343">
        <v>772</v>
      </c>
      <c r="L45" s="343">
        <v>830</v>
      </c>
      <c r="M45" s="344">
        <v>790</v>
      </c>
    </row>
    <row r="46" spans="2:13" ht="27.75" customHeight="1" x14ac:dyDescent="0.2">
      <c r="B46" s="1189"/>
      <c r="C46" s="1190"/>
      <c r="D46" s="102"/>
      <c r="E46" s="1193" t="s">
        <v>36</v>
      </c>
      <c r="F46" s="1193"/>
      <c r="G46" s="1193"/>
      <c r="H46" s="1194"/>
      <c r="I46" s="342" t="s">
        <v>510</v>
      </c>
      <c r="J46" s="343" t="s">
        <v>510</v>
      </c>
      <c r="K46" s="343" t="s">
        <v>510</v>
      </c>
      <c r="L46" s="343" t="s">
        <v>510</v>
      </c>
      <c r="M46" s="344" t="s">
        <v>510</v>
      </c>
    </row>
    <row r="47" spans="2:13" ht="27.75" customHeight="1" x14ac:dyDescent="0.2">
      <c r="B47" s="1189"/>
      <c r="C47" s="1190"/>
      <c r="D47" s="103"/>
      <c r="E47" s="1203" t="s">
        <v>37</v>
      </c>
      <c r="F47" s="1204"/>
      <c r="G47" s="1204"/>
      <c r="H47" s="1205"/>
      <c r="I47" s="342" t="s">
        <v>510</v>
      </c>
      <c r="J47" s="343" t="s">
        <v>510</v>
      </c>
      <c r="K47" s="343" t="s">
        <v>510</v>
      </c>
      <c r="L47" s="343" t="s">
        <v>510</v>
      </c>
      <c r="M47" s="344" t="s">
        <v>510</v>
      </c>
    </row>
    <row r="48" spans="2:13" ht="27.75" customHeight="1" x14ac:dyDescent="0.2">
      <c r="B48" s="1189"/>
      <c r="C48" s="1190"/>
      <c r="D48" s="101"/>
      <c r="E48" s="1193" t="s">
        <v>38</v>
      </c>
      <c r="F48" s="1193"/>
      <c r="G48" s="1193"/>
      <c r="H48" s="1194"/>
      <c r="I48" s="342" t="s">
        <v>510</v>
      </c>
      <c r="J48" s="343" t="s">
        <v>510</v>
      </c>
      <c r="K48" s="343" t="s">
        <v>510</v>
      </c>
      <c r="L48" s="343" t="s">
        <v>510</v>
      </c>
      <c r="M48" s="344" t="s">
        <v>510</v>
      </c>
    </row>
    <row r="49" spans="2:13" ht="27.75" customHeight="1" x14ac:dyDescent="0.2">
      <c r="B49" s="1191"/>
      <c r="C49" s="1192"/>
      <c r="D49" s="101"/>
      <c r="E49" s="1193" t="s">
        <v>39</v>
      </c>
      <c r="F49" s="1193"/>
      <c r="G49" s="1193"/>
      <c r="H49" s="1194"/>
      <c r="I49" s="342" t="s">
        <v>510</v>
      </c>
      <c r="J49" s="343" t="s">
        <v>510</v>
      </c>
      <c r="K49" s="343" t="s">
        <v>510</v>
      </c>
      <c r="L49" s="343" t="s">
        <v>510</v>
      </c>
      <c r="M49" s="344" t="s">
        <v>510</v>
      </c>
    </row>
    <row r="50" spans="2:13" ht="27.75" customHeight="1" x14ac:dyDescent="0.2">
      <c r="B50" s="1187" t="s">
        <v>40</v>
      </c>
      <c r="C50" s="1188"/>
      <c r="D50" s="104"/>
      <c r="E50" s="1193" t="s">
        <v>41</v>
      </c>
      <c r="F50" s="1193"/>
      <c r="G50" s="1193"/>
      <c r="H50" s="1194"/>
      <c r="I50" s="342">
        <v>3389</v>
      </c>
      <c r="J50" s="343">
        <v>3437</v>
      </c>
      <c r="K50" s="343">
        <v>3116</v>
      </c>
      <c r="L50" s="343">
        <v>3033</v>
      </c>
      <c r="M50" s="344">
        <v>3269</v>
      </c>
    </row>
    <row r="51" spans="2:13" ht="27.75" customHeight="1" x14ac:dyDescent="0.2">
      <c r="B51" s="1189"/>
      <c r="C51" s="1190"/>
      <c r="D51" s="101"/>
      <c r="E51" s="1193" t="s">
        <v>42</v>
      </c>
      <c r="F51" s="1193"/>
      <c r="G51" s="1193"/>
      <c r="H51" s="1194"/>
      <c r="I51" s="342">
        <v>0</v>
      </c>
      <c r="J51" s="343">
        <v>0</v>
      </c>
      <c r="K51" s="343" t="s">
        <v>510</v>
      </c>
      <c r="L51" s="343" t="s">
        <v>510</v>
      </c>
      <c r="M51" s="344" t="s">
        <v>510</v>
      </c>
    </row>
    <row r="52" spans="2:13" ht="27.75" customHeight="1" x14ac:dyDescent="0.2">
      <c r="B52" s="1191"/>
      <c r="C52" s="1192"/>
      <c r="D52" s="101"/>
      <c r="E52" s="1193" t="s">
        <v>43</v>
      </c>
      <c r="F52" s="1193"/>
      <c r="G52" s="1193"/>
      <c r="H52" s="1194"/>
      <c r="I52" s="342">
        <v>2641</v>
      </c>
      <c r="J52" s="343">
        <v>2603</v>
      </c>
      <c r="K52" s="343">
        <v>2650</v>
      </c>
      <c r="L52" s="343">
        <v>3057</v>
      </c>
      <c r="M52" s="344">
        <v>2961</v>
      </c>
    </row>
    <row r="53" spans="2:13" ht="27.75" customHeight="1" thickBot="1" x14ac:dyDescent="0.25">
      <c r="B53" s="1195" t="s">
        <v>44</v>
      </c>
      <c r="C53" s="1196"/>
      <c r="D53" s="105"/>
      <c r="E53" s="1197" t="s">
        <v>45</v>
      </c>
      <c r="F53" s="1197"/>
      <c r="G53" s="1197"/>
      <c r="H53" s="1198"/>
      <c r="I53" s="345">
        <v>-1595</v>
      </c>
      <c r="J53" s="346">
        <v>-2005</v>
      </c>
      <c r="K53" s="346">
        <v>-1276</v>
      </c>
      <c r="L53" s="346">
        <v>-566</v>
      </c>
      <c r="M53" s="347">
        <v>-541</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FgW1Fi5bkJP5xzEV7RBcm3HVHtGq9GxMi4guWSB5HozwdZCLKVBCs9RDsPEievX8RmQdsS/yOchux6j5OVp8Rg==" saltValue="tiioOumzKmaQJfhyZhFX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553</v>
      </c>
      <c r="G54" s="114" t="s">
        <v>554</v>
      </c>
      <c r="H54" s="115" t="s">
        <v>555</v>
      </c>
    </row>
    <row r="55" spans="2:8" ht="52.5" customHeight="1" x14ac:dyDescent="0.2">
      <c r="B55" s="116"/>
      <c r="C55" s="1214" t="s">
        <v>48</v>
      </c>
      <c r="D55" s="1214"/>
      <c r="E55" s="1215"/>
      <c r="F55" s="117">
        <v>1729</v>
      </c>
      <c r="G55" s="117">
        <v>1732</v>
      </c>
      <c r="H55" s="118">
        <v>1734</v>
      </c>
    </row>
    <row r="56" spans="2:8" ht="52.5" customHeight="1" x14ac:dyDescent="0.2">
      <c r="B56" s="119"/>
      <c r="C56" s="1216" t="s">
        <v>49</v>
      </c>
      <c r="D56" s="1216"/>
      <c r="E56" s="1217"/>
      <c r="F56" s="120">
        <v>170</v>
      </c>
      <c r="G56" s="120">
        <v>185</v>
      </c>
      <c r="H56" s="121">
        <v>279</v>
      </c>
    </row>
    <row r="57" spans="2:8" ht="53.25" customHeight="1" x14ac:dyDescent="0.2">
      <c r="B57" s="119"/>
      <c r="C57" s="1218" t="s">
        <v>50</v>
      </c>
      <c r="D57" s="1218"/>
      <c r="E57" s="1219"/>
      <c r="F57" s="122">
        <v>1109</v>
      </c>
      <c r="G57" s="122">
        <v>712</v>
      </c>
      <c r="H57" s="123">
        <v>826</v>
      </c>
    </row>
    <row r="58" spans="2:8" ht="45.75" customHeight="1" x14ac:dyDescent="0.2">
      <c r="B58" s="124"/>
      <c r="C58" s="1206" t="s">
        <v>574</v>
      </c>
      <c r="D58" s="1207"/>
      <c r="E58" s="1208"/>
      <c r="F58" s="125">
        <v>750</v>
      </c>
      <c r="G58" s="125">
        <v>321</v>
      </c>
      <c r="H58" s="126">
        <v>411</v>
      </c>
    </row>
    <row r="59" spans="2:8" ht="45.75" customHeight="1" x14ac:dyDescent="0.2">
      <c r="B59" s="124"/>
      <c r="C59" s="1206" t="s">
        <v>575</v>
      </c>
      <c r="D59" s="1207"/>
      <c r="E59" s="1208"/>
      <c r="F59" s="125">
        <v>141</v>
      </c>
      <c r="G59" s="125">
        <v>141</v>
      </c>
      <c r="H59" s="126">
        <v>140</v>
      </c>
    </row>
    <row r="60" spans="2:8" ht="45.75" customHeight="1" x14ac:dyDescent="0.2">
      <c r="B60" s="124"/>
      <c r="C60" s="1206" t="s">
        <v>576</v>
      </c>
      <c r="D60" s="1207"/>
      <c r="E60" s="1208"/>
      <c r="F60" s="125">
        <v>49</v>
      </c>
      <c r="G60" s="125">
        <v>63</v>
      </c>
      <c r="H60" s="126">
        <v>79</v>
      </c>
    </row>
    <row r="61" spans="2:8" ht="45.75" customHeight="1" x14ac:dyDescent="0.2">
      <c r="B61" s="124"/>
      <c r="C61" s="1206" t="s">
        <v>587</v>
      </c>
      <c r="D61" s="1207"/>
      <c r="E61" s="1208"/>
      <c r="F61" s="125">
        <v>89</v>
      </c>
      <c r="G61" s="125">
        <v>83</v>
      </c>
      <c r="H61" s="126">
        <v>75</v>
      </c>
    </row>
    <row r="62" spans="2:8" ht="45.75" customHeight="1" thickBot="1" x14ac:dyDescent="0.25">
      <c r="B62" s="127"/>
      <c r="C62" s="1209" t="s">
        <v>577</v>
      </c>
      <c r="D62" s="1210"/>
      <c r="E62" s="1211"/>
      <c r="F62" s="128">
        <v>60</v>
      </c>
      <c r="G62" s="128">
        <v>60</v>
      </c>
      <c r="H62" s="129">
        <v>60</v>
      </c>
    </row>
    <row r="63" spans="2:8" ht="52.5" customHeight="1" thickBot="1" x14ac:dyDescent="0.25">
      <c r="B63" s="130"/>
      <c r="C63" s="1212" t="s">
        <v>51</v>
      </c>
      <c r="D63" s="1212"/>
      <c r="E63" s="1213"/>
      <c r="F63" s="131">
        <v>3007</v>
      </c>
      <c r="G63" s="131">
        <v>2629</v>
      </c>
      <c r="H63" s="132">
        <v>2839</v>
      </c>
    </row>
    <row r="64" spans="2:8" ht="13.2" x14ac:dyDescent="0.2"/>
  </sheetData>
  <sheetProtection algorithmName="SHA-512" hashValue="fBm6Ke2rQ198LXMHV7tg5TjJ6XKXfYho9GyufZMJ1tB2Cste4/qUYKo4erp6LSwVYds8UHPwqn5NdXeLvjzKCw==" saltValue="KxjpBjqvGqIB31IbndVz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2457F-CA11-438B-AD11-46820C0A560B}">
  <dimension ref="A1:DE85"/>
  <sheetViews>
    <sheetView workbookViewId="0">
      <selection activeCell="BL1" sqref="BL1"/>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9"/>
      <c r="B1" s="350"/>
      <c r="DD1" s="252"/>
      <c r="DE1" s="252"/>
    </row>
    <row r="2" spans="1:109" ht="25.5" customHeight="1" x14ac:dyDescent="0.2">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52"/>
      <c r="DE2" s="252"/>
    </row>
    <row r="3" spans="1:109" ht="25.5" customHeight="1" x14ac:dyDescent="0.2">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52"/>
      <c r="DE3" s="252"/>
    </row>
    <row r="4" spans="1:109" s="250" customFormat="1" ht="13.2" x14ac:dyDescent="0.2">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50" customFormat="1" ht="13.2"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50" customFormat="1" ht="13.2" x14ac:dyDescent="0.2">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50" customFormat="1" ht="13.2" x14ac:dyDescent="0.2">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50" customFormat="1" ht="13.2" x14ac:dyDescent="0.2">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50" customFormat="1" ht="13.2" x14ac:dyDescent="0.2">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50" customFormat="1" ht="13.2" x14ac:dyDescent="0.2">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50" customFormat="1" ht="13.2" x14ac:dyDescent="0.2">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50" customFormat="1" ht="13.2" x14ac:dyDescent="0.2">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50" customFormat="1" ht="13.2" x14ac:dyDescent="0.2">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50" customFormat="1" ht="13.2" x14ac:dyDescent="0.2">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50" customFormat="1" ht="13.2" x14ac:dyDescent="0.2">
      <c r="A15" s="25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50" customFormat="1" ht="13.2" x14ac:dyDescent="0.2">
      <c r="A16" s="25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50" customFormat="1" ht="13.2" x14ac:dyDescent="0.2">
      <c r="A17" s="25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50" customFormat="1" ht="13.2" x14ac:dyDescent="0.2">
      <c r="A18" s="25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ht="13.2" x14ac:dyDescent="0.2">
      <c r="DD19" s="252"/>
      <c r="DE19" s="252"/>
    </row>
    <row r="20" spans="1:109" ht="13.2" x14ac:dyDescent="0.2">
      <c r="DD20" s="252"/>
      <c r="DE20" s="252"/>
    </row>
    <row r="21" spans="1:109" ht="17.25" customHeight="1" x14ac:dyDescent="0.2">
      <c r="B21" s="352"/>
      <c r="C21" s="254"/>
      <c r="D21" s="254"/>
      <c r="E21" s="254"/>
      <c r="F21" s="254"/>
      <c r="G21" s="254"/>
      <c r="H21" s="254"/>
      <c r="I21" s="254"/>
      <c r="J21" s="254"/>
      <c r="K21" s="254"/>
      <c r="L21" s="254"/>
      <c r="M21" s="254"/>
      <c r="N21" s="353"/>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3"/>
      <c r="AU21" s="254"/>
      <c r="AV21" s="254"/>
      <c r="AW21" s="254"/>
      <c r="AX21" s="254"/>
      <c r="AY21" s="254"/>
      <c r="AZ21" s="254"/>
      <c r="BA21" s="254"/>
      <c r="BB21" s="254"/>
      <c r="BC21" s="254"/>
      <c r="BD21" s="254"/>
      <c r="BE21" s="254"/>
      <c r="BF21" s="353"/>
      <c r="BG21" s="254"/>
      <c r="BH21" s="254"/>
      <c r="BI21" s="254"/>
      <c r="BJ21" s="254"/>
      <c r="BK21" s="254"/>
      <c r="BL21" s="254"/>
      <c r="BM21" s="254"/>
      <c r="BN21" s="254"/>
      <c r="BO21" s="254"/>
      <c r="BP21" s="254"/>
      <c r="BQ21" s="254"/>
      <c r="BR21" s="353"/>
      <c r="BS21" s="254"/>
      <c r="BT21" s="254"/>
      <c r="BU21" s="254"/>
      <c r="BV21" s="254"/>
      <c r="BW21" s="254"/>
      <c r="BX21" s="254"/>
      <c r="BY21" s="254"/>
      <c r="BZ21" s="254"/>
      <c r="CA21" s="254"/>
      <c r="CB21" s="254"/>
      <c r="CC21" s="254"/>
      <c r="CD21" s="353"/>
      <c r="CE21" s="254"/>
      <c r="CF21" s="254"/>
      <c r="CG21" s="254"/>
      <c r="CH21" s="254"/>
      <c r="CI21" s="254"/>
      <c r="CJ21" s="254"/>
      <c r="CK21" s="254"/>
      <c r="CL21" s="254"/>
      <c r="CM21" s="254"/>
      <c r="CN21" s="254"/>
      <c r="CO21" s="254"/>
      <c r="CP21" s="353"/>
      <c r="CQ21" s="254"/>
      <c r="CR21" s="254"/>
      <c r="CS21" s="254"/>
      <c r="CT21" s="254"/>
      <c r="CU21" s="254"/>
      <c r="CV21" s="254"/>
      <c r="CW21" s="254"/>
      <c r="CX21" s="254"/>
      <c r="CY21" s="254"/>
      <c r="CZ21" s="254"/>
      <c r="DA21" s="254"/>
      <c r="DB21" s="353"/>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4"/>
      <c r="DD40" s="354"/>
      <c r="DE40" s="252"/>
    </row>
    <row r="41" spans="2:109" ht="16.2" x14ac:dyDescent="0.2">
      <c r="B41" s="253" t="s">
        <v>593</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5"/>
      <c r="I42" s="356"/>
      <c r="J42" s="356"/>
      <c r="K42" s="356"/>
      <c r="AM42" s="355"/>
      <c r="AN42" s="355" t="s">
        <v>594</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2">
      <c r="B43" s="256"/>
      <c r="AN43" s="1220" t="s">
        <v>595</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ht="13.2" x14ac:dyDescent="0.2">
      <c r="B44" s="256"/>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ht="13.2" x14ac:dyDescent="0.2">
      <c r="B45" s="256"/>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ht="13.2" x14ac:dyDescent="0.2">
      <c r="B46" s="256"/>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ht="13.2" x14ac:dyDescent="0.2">
      <c r="B47" s="256"/>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ht="13.2" x14ac:dyDescent="0.2">
      <c r="B48" s="256"/>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ht="13.2" x14ac:dyDescent="0.2">
      <c r="B49" s="256"/>
      <c r="AN49" s="252" t="s">
        <v>596</v>
      </c>
    </row>
    <row r="50" spans="1:109" ht="13.2" x14ac:dyDescent="0.2">
      <c r="B50" s="256"/>
      <c r="G50" s="1229"/>
      <c r="H50" s="1229"/>
      <c r="I50" s="1229"/>
      <c r="J50" s="1229"/>
      <c r="K50" s="358"/>
      <c r="L50" s="358"/>
      <c r="M50" s="359"/>
      <c r="N50" s="359"/>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551</v>
      </c>
      <c r="BQ50" s="1233"/>
      <c r="BR50" s="1233"/>
      <c r="BS50" s="1233"/>
      <c r="BT50" s="1233"/>
      <c r="BU50" s="1233"/>
      <c r="BV50" s="1233"/>
      <c r="BW50" s="1233"/>
      <c r="BX50" s="1233" t="s">
        <v>552</v>
      </c>
      <c r="BY50" s="1233"/>
      <c r="BZ50" s="1233"/>
      <c r="CA50" s="1233"/>
      <c r="CB50" s="1233"/>
      <c r="CC50" s="1233"/>
      <c r="CD50" s="1233"/>
      <c r="CE50" s="1233"/>
      <c r="CF50" s="1233" t="s">
        <v>553</v>
      </c>
      <c r="CG50" s="1233"/>
      <c r="CH50" s="1233"/>
      <c r="CI50" s="1233"/>
      <c r="CJ50" s="1233"/>
      <c r="CK50" s="1233"/>
      <c r="CL50" s="1233"/>
      <c r="CM50" s="1233"/>
      <c r="CN50" s="1233" t="s">
        <v>554</v>
      </c>
      <c r="CO50" s="1233"/>
      <c r="CP50" s="1233"/>
      <c r="CQ50" s="1233"/>
      <c r="CR50" s="1233"/>
      <c r="CS50" s="1233"/>
      <c r="CT50" s="1233"/>
      <c r="CU50" s="1233"/>
      <c r="CV50" s="1233" t="s">
        <v>555</v>
      </c>
      <c r="CW50" s="1233"/>
      <c r="CX50" s="1233"/>
      <c r="CY50" s="1233"/>
      <c r="CZ50" s="1233"/>
      <c r="DA50" s="1233"/>
      <c r="DB50" s="1233"/>
      <c r="DC50" s="1233"/>
    </row>
    <row r="51" spans="1:109" ht="13.5" customHeight="1" x14ac:dyDescent="0.2">
      <c r="B51" s="256"/>
      <c r="G51" s="1239"/>
      <c r="H51" s="1239"/>
      <c r="I51" s="1237"/>
      <c r="J51" s="1237"/>
      <c r="K51" s="1235"/>
      <c r="L51" s="1235"/>
      <c r="M51" s="1235"/>
      <c r="N51" s="1235"/>
      <c r="AM51" s="357"/>
      <c r="AN51" s="1236" t="s">
        <v>597</v>
      </c>
      <c r="AO51" s="1236"/>
      <c r="AP51" s="1236"/>
      <c r="AQ51" s="1236"/>
      <c r="AR51" s="1236"/>
      <c r="AS51" s="1236"/>
      <c r="AT51" s="1236"/>
      <c r="AU51" s="1236"/>
      <c r="AV51" s="1236"/>
      <c r="AW51" s="1236"/>
      <c r="AX51" s="1236"/>
      <c r="AY51" s="1236"/>
      <c r="AZ51" s="1236"/>
      <c r="BA51" s="1236"/>
      <c r="BB51" s="1236" t="s">
        <v>598</v>
      </c>
      <c r="BC51" s="1236"/>
      <c r="BD51" s="1236"/>
      <c r="BE51" s="1236"/>
      <c r="BF51" s="1236"/>
      <c r="BG51" s="1236"/>
      <c r="BH51" s="1236"/>
      <c r="BI51" s="1236"/>
      <c r="BJ51" s="1236"/>
      <c r="BK51" s="1236"/>
      <c r="BL51" s="1236"/>
      <c r="BM51" s="1236"/>
      <c r="BN51" s="1236"/>
      <c r="BO51" s="1236"/>
      <c r="BP51" s="1234"/>
      <c r="BQ51" s="1234"/>
      <c r="BR51" s="1234"/>
      <c r="BS51" s="1234"/>
      <c r="BT51" s="1234"/>
      <c r="BU51" s="1234"/>
      <c r="BV51" s="1234"/>
      <c r="BW51" s="1234"/>
      <c r="BX51" s="1234"/>
      <c r="BY51" s="1234"/>
      <c r="BZ51" s="1234"/>
      <c r="CA51" s="1234"/>
      <c r="CB51" s="1234"/>
      <c r="CC51" s="1234"/>
      <c r="CD51" s="1234"/>
      <c r="CE51" s="1234"/>
      <c r="CF51" s="1234"/>
      <c r="CG51" s="1234"/>
      <c r="CH51" s="1234"/>
      <c r="CI51" s="1234"/>
      <c r="CJ51" s="1234"/>
      <c r="CK51" s="1234"/>
      <c r="CL51" s="1234"/>
      <c r="CM51" s="1234"/>
      <c r="CN51" s="1234"/>
      <c r="CO51" s="1234"/>
      <c r="CP51" s="1234"/>
      <c r="CQ51" s="1234"/>
      <c r="CR51" s="1234"/>
      <c r="CS51" s="1234"/>
      <c r="CT51" s="1234"/>
      <c r="CU51" s="1234"/>
      <c r="CV51" s="1234"/>
      <c r="CW51" s="1234"/>
      <c r="CX51" s="1234"/>
      <c r="CY51" s="1234"/>
      <c r="CZ51" s="1234"/>
      <c r="DA51" s="1234"/>
      <c r="DB51" s="1234"/>
      <c r="DC51" s="1234"/>
    </row>
    <row r="52" spans="1:109" ht="13.2" x14ac:dyDescent="0.2">
      <c r="B52" s="256"/>
      <c r="G52" s="1239"/>
      <c r="H52" s="1239"/>
      <c r="I52" s="1237"/>
      <c r="J52" s="1237"/>
      <c r="K52" s="1235"/>
      <c r="L52" s="1235"/>
      <c r="M52" s="1235"/>
      <c r="N52" s="1235"/>
      <c r="AM52" s="357"/>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2" x14ac:dyDescent="0.2">
      <c r="A53" s="356"/>
      <c r="B53" s="256"/>
      <c r="G53" s="1239"/>
      <c r="H53" s="1239"/>
      <c r="I53" s="1229"/>
      <c r="J53" s="1229"/>
      <c r="K53" s="1235"/>
      <c r="L53" s="1235"/>
      <c r="M53" s="1235"/>
      <c r="N53" s="1235"/>
      <c r="AM53" s="357"/>
      <c r="AN53" s="1236"/>
      <c r="AO53" s="1236"/>
      <c r="AP53" s="1236"/>
      <c r="AQ53" s="1236"/>
      <c r="AR53" s="1236"/>
      <c r="AS53" s="1236"/>
      <c r="AT53" s="1236"/>
      <c r="AU53" s="1236"/>
      <c r="AV53" s="1236"/>
      <c r="AW53" s="1236"/>
      <c r="AX53" s="1236"/>
      <c r="AY53" s="1236"/>
      <c r="AZ53" s="1236"/>
      <c r="BA53" s="1236"/>
      <c r="BB53" s="1236" t="s">
        <v>599</v>
      </c>
      <c r="BC53" s="1236"/>
      <c r="BD53" s="1236"/>
      <c r="BE53" s="1236"/>
      <c r="BF53" s="1236"/>
      <c r="BG53" s="1236"/>
      <c r="BH53" s="1236"/>
      <c r="BI53" s="1236"/>
      <c r="BJ53" s="1236"/>
      <c r="BK53" s="1236"/>
      <c r="BL53" s="1236"/>
      <c r="BM53" s="1236"/>
      <c r="BN53" s="1236"/>
      <c r="BO53" s="1236"/>
      <c r="BP53" s="1234">
        <v>69.900000000000006</v>
      </c>
      <c r="BQ53" s="1234"/>
      <c r="BR53" s="1234"/>
      <c r="BS53" s="1234"/>
      <c r="BT53" s="1234"/>
      <c r="BU53" s="1234"/>
      <c r="BV53" s="1234"/>
      <c r="BW53" s="1234"/>
      <c r="BX53" s="1234">
        <v>70.900000000000006</v>
      </c>
      <c r="BY53" s="1234"/>
      <c r="BZ53" s="1234"/>
      <c r="CA53" s="1234"/>
      <c r="CB53" s="1234"/>
      <c r="CC53" s="1234"/>
      <c r="CD53" s="1234"/>
      <c r="CE53" s="1234"/>
      <c r="CF53" s="1234">
        <v>69.400000000000006</v>
      </c>
      <c r="CG53" s="1234"/>
      <c r="CH53" s="1234"/>
      <c r="CI53" s="1234"/>
      <c r="CJ53" s="1234"/>
      <c r="CK53" s="1234"/>
      <c r="CL53" s="1234"/>
      <c r="CM53" s="1234"/>
      <c r="CN53" s="1234">
        <v>68.8</v>
      </c>
      <c r="CO53" s="1234"/>
      <c r="CP53" s="1234"/>
      <c r="CQ53" s="1234"/>
      <c r="CR53" s="1234"/>
      <c r="CS53" s="1234"/>
      <c r="CT53" s="1234"/>
      <c r="CU53" s="1234"/>
      <c r="CV53" s="1234">
        <v>65</v>
      </c>
      <c r="CW53" s="1234"/>
      <c r="CX53" s="1234"/>
      <c r="CY53" s="1234"/>
      <c r="CZ53" s="1234"/>
      <c r="DA53" s="1234"/>
      <c r="DB53" s="1234"/>
      <c r="DC53" s="1234"/>
    </row>
    <row r="54" spans="1:109" ht="13.2" x14ac:dyDescent="0.2">
      <c r="A54" s="356"/>
      <c r="B54" s="256"/>
      <c r="G54" s="1239"/>
      <c r="H54" s="1239"/>
      <c r="I54" s="1229"/>
      <c r="J54" s="1229"/>
      <c r="K54" s="1235"/>
      <c r="L54" s="1235"/>
      <c r="M54" s="1235"/>
      <c r="N54" s="1235"/>
      <c r="AM54" s="357"/>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2" x14ac:dyDescent="0.2">
      <c r="A55" s="356"/>
      <c r="B55" s="256"/>
      <c r="G55" s="1229"/>
      <c r="H55" s="1229"/>
      <c r="I55" s="1229"/>
      <c r="J55" s="1229"/>
      <c r="K55" s="1235"/>
      <c r="L55" s="1235"/>
      <c r="M55" s="1235"/>
      <c r="N55" s="1235"/>
      <c r="AN55" s="1233" t="s">
        <v>600</v>
      </c>
      <c r="AO55" s="1233"/>
      <c r="AP55" s="1233"/>
      <c r="AQ55" s="1233"/>
      <c r="AR55" s="1233"/>
      <c r="AS55" s="1233"/>
      <c r="AT55" s="1233"/>
      <c r="AU55" s="1233"/>
      <c r="AV55" s="1233"/>
      <c r="AW55" s="1233"/>
      <c r="AX55" s="1233"/>
      <c r="AY55" s="1233"/>
      <c r="AZ55" s="1233"/>
      <c r="BA55" s="1233"/>
      <c r="BB55" s="1236" t="s">
        <v>598</v>
      </c>
      <c r="BC55" s="1236"/>
      <c r="BD55" s="1236"/>
      <c r="BE55" s="1236"/>
      <c r="BF55" s="1236"/>
      <c r="BG55" s="1236"/>
      <c r="BH55" s="1236"/>
      <c r="BI55" s="1236"/>
      <c r="BJ55" s="1236"/>
      <c r="BK55" s="1236"/>
      <c r="BL55" s="1236"/>
      <c r="BM55" s="1236"/>
      <c r="BN55" s="1236"/>
      <c r="BO55" s="1236"/>
      <c r="BP55" s="1234">
        <v>0</v>
      </c>
      <c r="BQ55" s="1234"/>
      <c r="BR55" s="1234"/>
      <c r="BS55" s="1234"/>
      <c r="BT55" s="1234"/>
      <c r="BU55" s="1234"/>
      <c r="BV55" s="1234"/>
      <c r="BW55" s="1234"/>
      <c r="BX55" s="1234">
        <v>0</v>
      </c>
      <c r="BY55" s="1234"/>
      <c r="BZ55" s="1234"/>
      <c r="CA55" s="1234"/>
      <c r="CB55" s="1234"/>
      <c r="CC55" s="1234"/>
      <c r="CD55" s="1234"/>
      <c r="CE55" s="1234"/>
      <c r="CF55" s="1234">
        <v>0</v>
      </c>
      <c r="CG55" s="1234"/>
      <c r="CH55" s="1234"/>
      <c r="CI55" s="1234"/>
      <c r="CJ55" s="1234"/>
      <c r="CK55" s="1234"/>
      <c r="CL55" s="1234"/>
      <c r="CM55" s="1234"/>
      <c r="CN55" s="1234">
        <v>0</v>
      </c>
      <c r="CO55" s="1234"/>
      <c r="CP55" s="1234"/>
      <c r="CQ55" s="1234"/>
      <c r="CR55" s="1234"/>
      <c r="CS55" s="1234"/>
      <c r="CT55" s="1234"/>
      <c r="CU55" s="1234"/>
      <c r="CV55" s="1234">
        <v>0</v>
      </c>
      <c r="CW55" s="1234"/>
      <c r="CX55" s="1234"/>
      <c r="CY55" s="1234"/>
      <c r="CZ55" s="1234"/>
      <c r="DA55" s="1234"/>
      <c r="DB55" s="1234"/>
      <c r="DC55" s="1234"/>
    </row>
    <row r="56" spans="1:109" ht="13.2" x14ac:dyDescent="0.2">
      <c r="A56" s="356"/>
      <c r="B56" s="256"/>
      <c r="G56" s="1229"/>
      <c r="H56" s="1229"/>
      <c r="I56" s="1229"/>
      <c r="J56" s="1229"/>
      <c r="K56" s="1235"/>
      <c r="L56" s="1235"/>
      <c r="M56" s="1235"/>
      <c r="N56" s="1235"/>
      <c r="AN56" s="1233"/>
      <c r="AO56" s="1233"/>
      <c r="AP56" s="1233"/>
      <c r="AQ56" s="1233"/>
      <c r="AR56" s="1233"/>
      <c r="AS56" s="1233"/>
      <c r="AT56" s="1233"/>
      <c r="AU56" s="1233"/>
      <c r="AV56" s="1233"/>
      <c r="AW56" s="1233"/>
      <c r="AX56" s="1233"/>
      <c r="AY56" s="1233"/>
      <c r="AZ56" s="1233"/>
      <c r="BA56" s="1233"/>
      <c r="BB56" s="1236"/>
      <c r="BC56" s="1236"/>
      <c r="BD56" s="1236"/>
      <c r="BE56" s="1236"/>
      <c r="BF56" s="1236"/>
      <c r="BG56" s="1236"/>
      <c r="BH56" s="1236"/>
      <c r="BI56" s="1236"/>
      <c r="BJ56" s="1236"/>
      <c r="BK56" s="1236"/>
      <c r="BL56" s="1236"/>
      <c r="BM56" s="1236"/>
      <c r="BN56" s="1236"/>
      <c r="BO56" s="1236"/>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356" customFormat="1" ht="13.2" x14ac:dyDescent="0.2">
      <c r="B57" s="360"/>
      <c r="G57" s="1229"/>
      <c r="H57" s="1229"/>
      <c r="I57" s="1238"/>
      <c r="J57" s="1238"/>
      <c r="K57" s="1235"/>
      <c r="L57" s="1235"/>
      <c r="M57" s="1235"/>
      <c r="N57" s="1235"/>
      <c r="AM57" s="252"/>
      <c r="AN57" s="1233"/>
      <c r="AO57" s="1233"/>
      <c r="AP57" s="1233"/>
      <c r="AQ57" s="1233"/>
      <c r="AR57" s="1233"/>
      <c r="AS57" s="1233"/>
      <c r="AT57" s="1233"/>
      <c r="AU57" s="1233"/>
      <c r="AV57" s="1233"/>
      <c r="AW57" s="1233"/>
      <c r="AX57" s="1233"/>
      <c r="AY57" s="1233"/>
      <c r="AZ57" s="1233"/>
      <c r="BA57" s="1233"/>
      <c r="BB57" s="1236" t="s">
        <v>599</v>
      </c>
      <c r="BC57" s="1236"/>
      <c r="BD57" s="1236"/>
      <c r="BE57" s="1236"/>
      <c r="BF57" s="1236"/>
      <c r="BG57" s="1236"/>
      <c r="BH57" s="1236"/>
      <c r="BI57" s="1236"/>
      <c r="BJ57" s="1236"/>
      <c r="BK57" s="1236"/>
      <c r="BL57" s="1236"/>
      <c r="BM57" s="1236"/>
      <c r="BN57" s="1236"/>
      <c r="BO57" s="1236"/>
      <c r="BP57" s="1234">
        <v>57.7</v>
      </c>
      <c r="BQ57" s="1234"/>
      <c r="BR57" s="1234"/>
      <c r="BS57" s="1234"/>
      <c r="BT57" s="1234"/>
      <c r="BU57" s="1234"/>
      <c r="BV57" s="1234"/>
      <c r="BW57" s="1234"/>
      <c r="BX57" s="1234">
        <v>59.3</v>
      </c>
      <c r="BY57" s="1234"/>
      <c r="BZ57" s="1234"/>
      <c r="CA57" s="1234"/>
      <c r="CB57" s="1234"/>
      <c r="CC57" s="1234"/>
      <c r="CD57" s="1234"/>
      <c r="CE57" s="1234"/>
      <c r="CF57" s="1234">
        <v>60.4</v>
      </c>
      <c r="CG57" s="1234"/>
      <c r="CH57" s="1234"/>
      <c r="CI57" s="1234"/>
      <c r="CJ57" s="1234"/>
      <c r="CK57" s="1234"/>
      <c r="CL57" s="1234"/>
      <c r="CM57" s="1234"/>
      <c r="CN57" s="1234">
        <v>61.1</v>
      </c>
      <c r="CO57" s="1234"/>
      <c r="CP57" s="1234"/>
      <c r="CQ57" s="1234"/>
      <c r="CR57" s="1234"/>
      <c r="CS57" s="1234"/>
      <c r="CT57" s="1234"/>
      <c r="CU57" s="1234"/>
      <c r="CV57" s="1234">
        <v>62.3</v>
      </c>
      <c r="CW57" s="1234"/>
      <c r="CX57" s="1234"/>
      <c r="CY57" s="1234"/>
      <c r="CZ57" s="1234"/>
      <c r="DA57" s="1234"/>
      <c r="DB57" s="1234"/>
      <c r="DC57" s="1234"/>
      <c r="DD57" s="361"/>
      <c r="DE57" s="360"/>
    </row>
    <row r="58" spans="1:109" s="356" customFormat="1" ht="13.2" x14ac:dyDescent="0.2">
      <c r="A58" s="252"/>
      <c r="B58" s="360"/>
      <c r="G58" s="1229"/>
      <c r="H58" s="1229"/>
      <c r="I58" s="1238"/>
      <c r="J58" s="1238"/>
      <c r="K58" s="1235"/>
      <c r="L58" s="1235"/>
      <c r="M58" s="1235"/>
      <c r="N58" s="1235"/>
      <c r="AM58" s="252"/>
      <c r="AN58" s="1233"/>
      <c r="AO58" s="1233"/>
      <c r="AP58" s="1233"/>
      <c r="AQ58" s="1233"/>
      <c r="AR58" s="1233"/>
      <c r="AS58" s="1233"/>
      <c r="AT58" s="1233"/>
      <c r="AU58" s="1233"/>
      <c r="AV58" s="1233"/>
      <c r="AW58" s="1233"/>
      <c r="AX58" s="1233"/>
      <c r="AY58" s="1233"/>
      <c r="AZ58" s="1233"/>
      <c r="BA58" s="1233"/>
      <c r="BB58" s="1236"/>
      <c r="BC58" s="1236"/>
      <c r="BD58" s="1236"/>
      <c r="BE58" s="1236"/>
      <c r="BF58" s="1236"/>
      <c r="BG58" s="1236"/>
      <c r="BH58" s="1236"/>
      <c r="BI58" s="1236"/>
      <c r="BJ58" s="1236"/>
      <c r="BK58" s="1236"/>
      <c r="BL58" s="1236"/>
      <c r="BM58" s="1236"/>
      <c r="BN58" s="1236"/>
      <c r="BO58" s="1236"/>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361"/>
      <c r="DE58" s="360"/>
    </row>
    <row r="59" spans="1:109" s="356" customFormat="1" ht="13.2" x14ac:dyDescent="0.2">
      <c r="A59" s="252"/>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ht="13.2" x14ac:dyDescent="0.2">
      <c r="A60" s="252"/>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ht="13.2" x14ac:dyDescent="0.2">
      <c r="A61" s="252"/>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ht="13.2" x14ac:dyDescent="0.2">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52"/>
    </row>
    <row r="63" spans="1:109" ht="16.2" x14ac:dyDescent="0.2">
      <c r="B63" s="309" t="s">
        <v>601</v>
      </c>
    </row>
    <row r="64" spans="1:109" ht="13.2" x14ac:dyDescent="0.2">
      <c r="B64" s="256"/>
      <c r="G64" s="355"/>
      <c r="I64" s="367"/>
      <c r="J64" s="367"/>
      <c r="K64" s="367"/>
      <c r="L64" s="367"/>
      <c r="M64" s="367"/>
      <c r="N64" s="368"/>
      <c r="AM64" s="355"/>
      <c r="AN64" s="355" t="s">
        <v>594</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ht="13.2" x14ac:dyDescent="0.2">
      <c r="B65" s="256"/>
      <c r="AN65" s="1220" t="s">
        <v>602</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ht="13.2" x14ac:dyDescent="0.2">
      <c r="B66" s="256"/>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ht="13.2" x14ac:dyDescent="0.2">
      <c r="B67" s="256"/>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ht="13.2" x14ac:dyDescent="0.2">
      <c r="B68" s="256"/>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ht="13.2" x14ac:dyDescent="0.2">
      <c r="B69" s="256"/>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ht="13.2" x14ac:dyDescent="0.2">
      <c r="B70" s="256"/>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ht="13.2" x14ac:dyDescent="0.2">
      <c r="B71" s="256"/>
      <c r="G71" s="372"/>
      <c r="I71" s="373"/>
      <c r="J71" s="370"/>
      <c r="K71" s="370"/>
      <c r="L71" s="371"/>
      <c r="M71" s="370"/>
      <c r="N71" s="371"/>
      <c r="AM71" s="372"/>
      <c r="AN71" s="252" t="s">
        <v>596</v>
      </c>
    </row>
    <row r="72" spans="2:107" ht="13.2" x14ac:dyDescent="0.2">
      <c r="B72" s="256"/>
      <c r="G72" s="1229"/>
      <c r="H72" s="1229"/>
      <c r="I72" s="1229"/>
      <c r="J72" s="1229"/>
      <c r="K72" s="358"/>
      <c r="L72" s="358"/>
      <c r="M72" s="359"/>
      <c r="N72" s="359"/>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551</v>
      </c>
      <c r="BQ72" s="1233"/>
      <c r="BR72" s="1233"/>
      <c r="BS72" s="1233"/>
      <c r="BT72" s="1233"/>
      <c r="BU72" s="1233"/>
      <c r="BV72" s="1233"/>
      <c r="BW72" s="1233"/>
      <c r="BX72" s="1233" t="s">
        <v>552</v>
      </c>
      <c r="BY72" s="1233"/>
      <c r="BZ72" s="1233"/>
      <c r="CA72" s="1233"/>
      <c r="CB72" s="1233"/>
      <c r="CC72" s="1233"/>
      <c r="CD72" s="1233"/>
      <c r="CE72" s="1233"/>
      <c r="CF72" s="1233" t="s">
        <v>553</v>
      </c>
      <c r="CG72" s="1233"/>
      <c r="CH72" s="1233"/>
      <c r="CI72" s="1233"/>
      <c r="CJ72" s="1233"/>
      <c r="CK72" s="1233"/>
      <c r="CL72" s="1233"/>
      <c r="CM72" s="1233"/>
      <c r="CN72" s="1233" t="s">
        <v>554</v>
      </c>
      <c r="CO72" s="1233"/>
      <c r="CP72" s="1233"/>
      <c r="CQ72" s="1233"/>
      <c r="CR72" s="1233"/>
      <c r="CS72" s="1233"/>
      <c r="CT72" s="1233"/>
      <c r="CU72" s="1233"/>
      <c r="CV72" s="1233" t="s">
        <v>555</v>
      </c>
      <c r="CW72" s="1233"/>
      <c r="CX72" s="1233"/>
      <c r="CY72" s="1233"/>
      <c r="CZ72" s="1233"/>
      <c r="DA72" s="1233"/>
      <c r="DB72" s="1233"/>
      <c r="DC72" s="1233"/>
    </row>
    <row r="73" spans="2:107" ht="13.2" x14ac:dyDescent="0.2">
      <c r="B73" s="256"/>
      <c r="G73" s="1239"/>
      <c r="H73" s="1239"/>
      <c r="I73" s="1239"/>
      <c r="J73" s="1239"/>
      <c r="K73" s="1240"/>
      <c r="L73" s="1240"/>
      <c r="M73" s="1240"/>
      <c r="N73" s="1240"/>
      <c r="AM73" s="357"/>
      <c r="AN73" s="1236" t="s">
        <v>597</v>
      </c>
      <c r="AO73" s="1236"/>
      <c r="AP73" s="1236"/>
      <c r="AQ73" s="1236"/>
      <c r="AR73" s="1236"/>
      <c r="AS73" s="1236"/>
      <c r="AT73" s="1236"/>
      <c r="AU73" s="1236"/>
      <c r="AV73" s="1236"/>
      <c r="AW73" s="1236"/>
      <c r="AX73" s="1236"/>
      <c r="AY73" s="1236"/>
      <c r="AZ73" s="1236"/>
      <c r="BA73" s="1236"/>
      <c r="BB73" s="1236" t="s">
        <v>598</v>
      </c>
      <c r="BC73" s="1236"/>
      <c r="BD73" s="1236"/>
      <c r="BE73" s="1236"/>
      <c r="BF73" s="1236"/>
      <c r="BG73" s="1236"/>
      <c r="BH73" s="1236"/>
      <c r="BI73" s="1236"/>
      <c r="BJ73" s="1236"/>
      <c r="BK73" s="1236"/>
      <c r="BL73" s="1236"/>
      <c r="BM73" s="1236"/>
      <c r="BN73" s="1236"/>
      <c r="BO73" s="1236"/>
      <c r="BP73" s="1234"/>
      <c r="BQ73" s="1234"/>
      <c r="BR73" s="1234"/>
      <c r="BS73" s="1234"/>
      <c r="BT73" s="1234"/>
      <c r="BU73" s="1234"/>
      <c r="BV73" s="1234"/>
      <c r="BW73" s="1234"/>
      <c r="BX73" s="1234"/>
      <c r="BY73" s="1234"/>
      <c r="BZ73" s="1234"/>
      <c r="CA73" s="1234"/>
      <c r="CB73" s="1234"/>
      <c r="CC73" s="1234"/>
      <c r="CD73" s="1234"/>
      <c r="CE73" s="1234"/>
      <c r="CF73" s="1234"/>
      <c r="CG73" s="1234"/>
      <c r="CH73" s="1234"/>
      <c r="CI73" s="1234"/>
      <c r="CJ73" s="1234"/>
      <c r="CK73" s="1234"/>
      <c r="CL73" s="1234"/>
      <c r="CM73" s="1234"/>
      <c r="CN73" s="1234"/>
      <c r="CO73" s="1234"/>
      <c r="CP73" s="1234"/>
      <c r="CQ73" s="1234"/>
      <c r="CR73" s="1234"/>
      <c r="CS73" s="1234"/>
      <c r="CT73" s="1234"/>
      <c r="CU73" s="1234"/>
      <c r="CV73" s="1234"/>
      <c r="CW73" s="1234"/>
      <c r="CX73" s="1234"/>
      <c r="CY73" s="1234"/>
      <c r="CZ73" s="1234"/>
      <c r="DA73" s="1234"/>
      <c r="DB73" s="1234"/>
      <c r="DC73" s="1234"/>
    </row>
    <row r="74" spans="2:107" ht="13.2" x14ac:dyDescent="0.2">
      <c r="B74" s="256"/>
      <c r="G74" s="1239"/>
      <c r="H74" s="1239"/>
      <c r="I74" s="1239"/>
      <c r="J74" s="1239"/>
      <c r="K74" s="1240"/>
      <c r="L74" s="1240"/>
      <c r="M74" s="1240"/>
      <c r="N74" s="1240"/>
      <c r="AM74" s="357"/>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2" x14ac:dyDescent="0.2">
      <c r="B75" s="256"/>
      <c r="G75" s="1239"/>
      <c r="H75" s="1239"/>
      <c r="I75" s="1229"/>
      <c r="J75" s="1229"/>
      <c r="K75" s="1235"/>
      <c r="L75" s="1235"/>
      <c r="M75" s="1235"/>
      <c r="N75" s="1235"/>
      <c r="AM75" s="357"/>
      <c r="AN75" s="1236"/>
      <c r="AO75" s="1236"/>
      <c r="AP75" s="1236"/>
      <c r="AQ75" s="1236"/>
      <c r="AR75" s="1236"/>
      <c r="AS75" s="1236"/>
      <c r="AT75" s="1236"/>
      <c r="AU75" s="1236"/>
      <c r="AV75" s="1236"/>
      <c r="AW75" s="1236"/>
      <c r="AX75" s="1236"/>
      <c r="AY75" s="1236"/>
      <c r="AZ75" s="1236"/>
      <c r="BA75" s="1236"/>
      <c r="BB75" s="1236" t="s">
        <v>603</v>
      </c>
      <c r="BC75" s="1236"/>
      <c r="BD75" s="1236"/>
      <c r="BE75" s="1236"/>
      <c r="BF75" s="1236"/>
      <c r="BG75" s="1236"/>
      <c r="BH75" s="1236"/>
      <c r="BI75" s="1236"/>
      <c r="BJ75" s="1236"/>
      <c r="BK75" s="1236"/>
      <c r="BL75" s="1236"/>
      <c r="BM75" s="1236"/>
      <c r="BN75" s="1236"/>
      <c r="BO75" s="1236"/>
      <c r="BP75" s="1234">
        <v>4.0999999999999996</v>
      </c>
      <c r="BQ75" s="1234"/>
      <c r="BR75" s="1234"/>
      <c r="BS75" s="1234"/>
      <c r="BT75" s="1234"/>
      <c r="BU75" s="1234"/>
      <c r="BV75" s="1234"/>
      <c r="BW75" s="1234"/>
      <c r="BX75" s="1234">
        <v>4.8</v>
      </c>
      <c r="BY75" s="1234"/>
      <c r="BZ75" s="1234"/>
      <c r="CA75" s="1234"/>
      <c r="CB75" s="1234"/>
      <c r="CC75" s="1234"/>
      <c r="CD75" s="1234"/>
      <c r="CE75" s="1234"/>
      <c r="CF75" s="1234">
        <v>4.9000000000000004</v>
      </c>
      <c r="CG75" s="1234"/>
      <c r="CH75" s="1234"/>
      <c r="CI75" s="1234"/>
      <c r="CJ75" s="1234"/>
      <c r="CK75" s="1234"/>
      <c r="CL75" s="1234"/>
      <c r="CM75" s="1234"/>
      <c r="CN75" s="1234">
        <v>5.4</v>
      </c>
      <c r="CO75" s="1234"/>
      <c r="CP75" s="1234"/>
      <c r="CQ75" s="1234"/>
      <c r="CR75" s="1234"/>
      <c r="CS75" s="1234"/>
      <c r="CT75" s="1234"/>
      <c r="CU75" s="1234"/>
      <c r="CV75" s="1234">
        <v>6</v>
      </c>
      <c r="CW75" s="1234"/>
      <c r="CX75" s="1234"/>
      <c r="CY75" s="1234"/>
      <c r="CZ75" s="1234"/>
      <c r="DA75" s="1234"/>
      <c r="DB75" s="1234"/>
      <c r="DC75" s="1234"/>
    </row>
    <row r="76" spans="2:107" ht="13.2" x14ac:dyDescent="0.2">
      <c r="B76" s="256"/>
      <c r="G76" s="1239"/>
      <c r="H76" s="1239"/>
      <c r="I76" s="1229"/>
      <c r="J76" s="1229"/>
      <c r="K76" s="1235"/>
      <c r="L76" s="1235"/>
      <c r="M76" s="1235"/>
      <c r="N76" s="1235"/>
      <c r="AM76" s="357"/>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2" x14ac:dyDescent="0.2">
      <c r="B77" s="256"/>
      <c r="G77" s="1229"/>
      <c r="H77" s="1229"/>
      <c r="I77" s="1229"/>
      <c r="J77" s="1229"/>
      <c r="K77" s="1240"/>
      <c r="L77" s="1240"/>
      <c r="M77" s="1240"/>
      <c r="N77" s="1240"/>
      <c r="AN77" s="1233" t="s">
        <v>600</v>
      </c>
      <c r="AO77" s="1233"/>
      <c r="AP77" s="1233"/>
      <c r="AQ77" s="1233"/>
      <c r="AR77" s="1233"/>
      <c r="AS77" s="1233"/>
      <c r="AT77" s="1233"/>
      <c r="AU77" s="1233"/>
      <c r="AV77" s="1233"/>
      <c r="AW77" s="1233"/>
      <c r="AX77" s="1233"/>
      <c r="AY77" s="1233"/>
      <c r="AZ77" s="1233"/>
      <c r="BA77" s="1233"/>
      <c r="BB77" s="1236" t="s">
        <v>598</v>
      </c>
      <c r="BC77" s="1236"/>
      <c r="BD77" s="1236"/>
      <c r="BE77" s="1236"/>
      <c r="BF77" s="1236"/>
      <c r="BG77" s="1236"/>
      <c r="BH77" s="1236"/>
      <c r="BI77" s="1236"/>
      <c r="BJ77" s="1236"/>
      <c r="BK77" s="1236"/>
      <c r="BL77" s="1236"/>
      <c r="BM77" s="1236"/>
      <c r="BN77" s="1236"/>
      <c r="BO77" s="1236"/>
      <c r="BP77" s="1234">
        <v>0</v>
      </c>
      <c r="BQ77" s="1234"/>
      <c r="BR77" s="1234"/>
      <c r="BS77" s="1234"/>
      <c r="BT77" s="1234"/>
      <c r="BU77" s="1234"/>
      <c r="BV77" s="1234"/>
      <c r="BW77" s="1234"/>
      <c r="BX77" s="1234">
        <v>0</v>
      </c>
      <c r="BY77" s="1234"/>
      <c r="BZ77" s="1234"/>
      <c r="CA77" s="1234"/>
      <c r="CB77" s="1234"/>
      <c r="CC77" s="1234"/>
      <c r="CD77" s="1234"/>
      <c r="CE77" s="1234"/>
      <c r="CF77" s="1234">
        <v>0</v>
      </c>
      <c r="CG77" s="1234"/>
      <c r="CH77" s="1234"/>
      <c r="CI77" s="1234"/>
      <c r="CJ77" s="1234"/>
      <c r="CK77" s="1234"/>
      <c r="CL77" s="1234"/>
      <c r="CM77" s="1234"/>
      <c r="CN77" s="1234">
        <v>0</v>
      </c>
      <c r="CO77" s="1234"/>
      <c r="CP77" s="1234"/>
      <c r="CQ77" s="1234"/>
      <c r="CR77" s="1234"/>
      <c r="CS77" s="1234"/>
      <c r="CT77" s="1234"/>
      <c r="CU77" s="1234"/>
      <c r="CV77" s="1234">
        <v>0</v>
      </c>
      <c r="CW77" s="1234"/>
      <c r="CX77" s="1234"/>
      <c r="CY77" s="1234"/>
      <c r="CZ77" s="1234"/>
      <c r="DA77" s="1234"/>
      <c r="DB77" s="1234"/>
      <c r="DC77" s="1234"/>
    </row>
    <row r="78" spans="2:107" ht="13.2" x14ac:dyDescent="0.2">
      <c r="B78" s="256"/>
      <c r="G78" s="1229"/>
      <c r="H78" s="1229"/>
      <c r="I78" s="1229"/>
      <c r="J78" s="1229"/>
      <c r="K78" s="1240"/>
      <c r="L78" s="1240"/>
      <c r="M78" s="1240"/>
      <c r="N78" s="1240"/>
      <c r="AN78" s="1233"/>
      <c r="AO78" s="1233"/>
      <c r="AP78" s="1233"/>
      <c r="AQ78" s="1233"/>
      <c r="AR78" s="1233"/>
      <c r="AS78" s="1233"/>
      <c r="AT78" s="1233"/>
      <c r="AU78" s="1233"/>
      <c r="AV78" s="1233"/>
      <c r="AW78" s="1233"/>
      <c r="AX78" s="1233"/>
      <c r="AY78" s="1233"/>
      <c r="AZ78" s="1233"/>
      <c r="BA78" s="1233"/>
      <c r="BB78" s="1236"/>
      <c r="BC78" s="1236"/>
      <c r="BD78" s="1236"/>
      <c r="BE78" s="1236"/>
      <c r="BF78" s="1236"/>
      <c r="BG78" s="1236"/>
      <c r="BH78" s="1236"/>
      <c r="BI78" s="1236"/>
      <c r="BJ78" s="1236"/>
      <c r="BK78" s="1236"/>
      <c r="BL78" s="1236"/>
      <c r="BM78" s="1236"/>
      <c r="BN78" s="1236"/>
      <c r="BO78" s="1236"/>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2" x14ac:dyDescent="0.2">
      <c r="B79" s="256"/>
      <c r="G79" s="1229"/>
      <c r="H79" s="1229"/>
      <c r="I79" s="1238"/>
      <c r="J79" s="1238"/>
      <c r="K79" s="1241"/>
      <c r="L79" s="1241"/>
      <c r="M79" s="1241"/>
      <c r="N79" s="1241"/>
      <c r="AN79" s="1233"/>
      <c r="AO79" s="1233"/>
      <c r="AP79" s="1233"/>
      <c r="AQ79" s="1233"/>
      <c r="AR79" s="1233"/>
      <c r="AS79" s="1233"/>
      <c r="AT79" s="1233"/>
      <c r="AU79" s="1233"/>
      <c r="AV79" s="1233"/>
      <c r="AW79" s="1233"/>
      <c r="AX79" s="1233"/>
      <c r="AY79" s="1233"/>
      <c r="AZ79" s="1233"/>
      <c r="BA79" s="1233"/>
      <c r="BB79" s="1236" t="s">
        <v>603</v>
      </c>
      <c r="BC79" s="1236"/>
      <c r="BD79" s="1236"/>
      <c r="BE79" s="1236"/>
      <c r="BF79" s="1236"/>
      <c r="BG79" s="1236"/>
      <c r="BH79" s="1236"/>
      <c r="BI79" s="1236"/>
      <c r="BJ79" s="1236"/>
      <c r="BK79" s="1236"/>
      <c r="BL79" s="1236"/>
      <c r="BM79" s="1236"/>
      <c r="BN79" s="1236"/>
      <c r="BO79" s="1236"/>
      <c r="BP79" s="1234">
        <v>7.1</v>
      </c>
      <c r="BQ79" s="1234"/>
      <c r="BR79" s="1234"/>
      <c r="BS79" s="1234"/>
      <c r="BT79" s="1234"/>
      <c r="BU79" s="1234"/>
      <c r="BV79" s="1234"/>
      <c r="BW79" s="1234"/>
      <c r="BX79" s="1234">
        <v>7.1</v>
      </c>
      <c r="BY79" s="1234"/>
      <c r="BZ79" s="1234"/>
      <c r="CA79" s="1234"/>
      <c r="CB79" s="1234"/>
      <c r="CC79" s="1234"/>
      <c r="CD79" s="1234"/>
      <c r="CE79" s="1234"/>
      <c r="CF79" s="1234">
        <v>7.3</v>
      </c>
      <c r="CG79" s="1234"/>
      <c r="CH79" s="1234"/>
      <c r="CI79" s="1234"/>
      <c r="CJ79" s="1234"/>
      <c r="CK79" s="1234"/>
      <c r="CL79" s="1234"/>
      <c r="CM79" s="1234"/>
      <c r="CN79" s="1234">
        <v>7.4</v>
      </c>
      <c r="CO79" s="1234"/>
      <c r="CP79" s="1234"/>
      <c r="CQ79" s="1234"/>
      <c r="CR79" s="1234"/>
      <c r="CS79" s="1234"/>
      <c r="CT79" s="1234"/>
      <c r="CU79" s="1234"/>
      <c r="CV79" s="1234">
        <v>7.5</v>
      </c>
      <c r="CW79" s="1234"/>
      <c r="CX79" s="1234"/>
      <c r="CY79" s="1234"/>
      <c r="CZ79" s="1234"/>
      <c r="DA79" s="1234"/>
      <c r="DB79" s="1234"/>
      <c r="DC79" s="1234"/>
    </row>
    <row r="80" spans="2:107" ht="13.2" x14ac:dyDescent="0.2">
      <c r="B80" s="256"/>
      <c r="G80" s="1229"/>
      <c r="H80" s="1229"/>
      <c r="I80" s="1238"/>
      <c r="J80" s="1238"/>
      <c r="K80" s="1241"/>
      <c r="L80" s="1241"/>
      <c r="M80" s="1241"/>
      <c r="N80" s="1241"/>
      <c r="AN80" s="1233"/>
      <c r="AO80" s="1233"/>
      <c r="AP80" s="1233"/>
      <c r="AQ80" s="1233"/>
      <c r="AR80" s="1233"/>
      <c r="AS80" s="1233"/>
      <c r="AT80" s="1233"/>
      <c r="AU80" s="1233"/>
      <c r="AV80" s="1233"/>
      <c r="AW80" s="1233"/>
      <c r="AX80" s="1233"/>
      <c r="AY80" s="1233"/>
      <c r="AZ80" s="1233"/>
      <c r="BA80" s="1233"/>
      <c r="BB80" s="1236"/>
      <c r="BC80" s="1236"/>
      <c r="BD80" s="1236"/>
      <c r="BE80" s="1236"/>
      <c r="BF80" s="1236"/>
      <c r="BG80" s="1236"/>
      <c r="BH80" s="1236"/>
      <c r="BI80" s="1236"/>
      <c r="BJ80" s="1236"/>
      <c r="BK80" s="1236"/>
      <c r="BL80" s="1236"/>
      <c r="BM80" s="1236"/>
      <c r="BN80" s="1236"/>
      <c r="BO80" s="1236"/>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2" x14ac:dyDescent="0.2">
      <c r="B81" s="256"/>
    </row>
    <row r="82" spans="2:109" ht="16.2" x14ac:dyDescent="0.2">
      <c r="B82" s="256"/>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D99F-6318-4735-84A3-97ED1973563E}">
  <sheetPr>
    <pageSetUpPr fitToPage="1"/>
  </sheetPr>
  <dimension ref="A1:DR125"/>
  <sheetViews>
    <sheetView showGridLines="0" topLeftCell="A103"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Mu/qJLKvQ8EcLLhTOtNPwSGKErFPKLkwZ+4PJjL5buxj2vfE7//Ry9BytIguQtXK765w5j/6G94fJyTQCDS++w==" saltValue="l02tWkoD1W2Eg6ZYwRSc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AC4D3-E36D-44EF-AB6A-4AC56C8C8035}">
  <sheetPr>
    <pageSetUpPr fitToPage="1"/>
  </sheetPr>
  <dimension ref="A1:DR125"/>
  <sheetViews>
    <sheetView showGridLines="0" zoomScaleNormal="100" zoomScaleSheetLayoutView="55" workbookViewId="0">
      <selection activeCell="AF113" sqref="AF113"/>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iWLPXPJWjpjobrd3QLIi3lF9/mv4uXarW4jf4NMQqDdC1lYrMGh1ESzph4JMXvCTHhVaWaFuwHwMHoDz8XN4bA==" saltValue="nEazND3pFbXUL+2jTiZJ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548</v>
      </c>
      <c r="G2" s="146"/>
      <c r="H2" s="147"/>
    </row>
    <row r="3" spans="1:8" x14ac:dyDescent="0.2">
      <c r="A3" s="143" t="s">
        <v>541</v>
      </c>
      <c r="B3" s="148"/>
      <c r="C3" s="149"/>
      <c r="D3" s="150">
        <v>183922</v>
      </c>
      <c r="E3" s="151"/>
      <c r="F3" s="152">
        <v>291173</v>
      </c>
      <c r="G3" s="153"/>
      <c r="H3" s="154"/>
    </row>
    <row r="4" spans="1:8" x14ac:dyDescent="0.2">
      <c r="A4" s="155"/>
      <c r="B4" s="156"/>
      <c r="C4" s="157"/>
      <c r="D4" s="158">
        <v>89762</v>
      </c>
      <c r="E4" s="159"/>
      <c r="F4" s="160">
        <v>119071</v>
      </c>
      <c r="G4" s="161"/>
      <c r="H4" s="162"/>
    </row>
    <row r="5" spans="1:8" x14ac:dyDescent="0.2">
      <c r="A5" s="143" t="s">
        <v>543</v>
      </c>
      <c r="B5" s="148"/>
      <c r="C5" s="149"/>
      <c r="D5" s="150">
        <v>156853</v>
      </c>
      <c r="E5" s="151"/>
      <c r="F5" s="152">
        <v>271581</v>
      </c>
      <c r="G5" s="153"/>
      <c r="H5" s="154"/>
    </row>
    <row r="6" spans="1:8" x14ac:dyDescent="0.2">
      <c r="A6" s="155"/>
      <c r="B6" s="156"/>
      <c r="C6" s="157"/>
      <c r="D6" s="158">
        <v>45487</v>
      </c>
      <c r="E6" s="159"/>
      <c r="F6" s="160">
        <v>117844</v>
      </c>
      <c r="G6" s="161"/>
      <c r="H6" s="162"/>
    </row>
    <row r="7" spans="1:8" x14ac:dyDescent="0.2">
      <c r="A7" s="143" t="s">
        <v>544</v>
      </c>
      <c r="B7" s="148"/>
      <c r="C7" s="149"/>
      <c r="D7" s="150">
        <v>363715</v>
      </c>
      <c r="E7" s="151"/>
      <c r="F7" s="152">
        <v>268375</v>
      </c>
      <c r="G7" s="153"/>
      <c r="H7" s="154"/>
    </row>
    <row r="8" spans="1:8" x14ac:dyDescent="0.2">
      <c r="A8" s="155"/>
      <c r="B8" s="156"/>
      <c r="C8" s="157"/>
      <c r="D8" s="158">
        <v>209661</v>
      </c>
      <c r="E8" s="159"/>
      <c r="F8" s="160">
        <v>119602</v>
      </c>
      <c r="G8" s="161"/>
      <c r="H8" s="162"/>
    </row>
    <row r="9" spans="1:8" x14ac:dyDescent="0.2">
      <c r="A9" s="143" t="s">
        <v>545</v>
      </c>
      <c r="B9" s="148"/>
      <c r="C9" s="149"/>
      <c r="D9" s="150">
        <v>616721</v>
      </c>
      <c r="E9" s="151"/>
      <c r="F9" s="152">
        <v>301035</v>
      </c>
      <c r="G9" s="153"/>
      <c r="H9" s="154"/>
    </row>
    <row r="10" spans="1:8" x14ac:dyDescent="0.2">
      <c r="A10" s="155"/>
      <c r="B10" s="156"/>
      <c r="C10" s="157"/>
      <c r="D10" s="158">
        <v>501976</v>
      </c>
      <c r="E10" s="159"/>
      <c r="F10" s="160">
        <v>154376</v>
      </c>
      <c r="G10" s="161"/>
      <c r="H10" s="162"/>
    </row>
    <row r="11" spans="1:8" x14ac:dyDescent="0.2">
      <c r="A11" s="143" t="s">
        <v>546</v>
      </c>
      <c r="B11" s="148"/>
      <c r="C11" s="149"/>
      <c r="D11" s="150">
        <v>301204</v>
      </c>
      <c r="E11" s="151"/>
      <c r="F11" s="152">
        <v>277467</v>
      </c>
      <c r="G11" s="153"/>
      <c r="H11" s="154"/>
    </row>
    <row r="12" spans="1:8" x14ac:dyDescent="0.2">
      <c r="A12" s="155"/>
      <c r="B12" s="156"/>
      <c r="C12" s="163"/>
      <c r="D12" s="158">
        <v>188120</v>
      </c>
      <c r="E12" s="159"/>
      <c r="F12" s="160">
        <v>128378</v>
      </c>
      <c r="G12" s="161"/>
      <c r="H12" s="162"/>
    </row>
    <row r="13" spans="1:8" x14ac:dyDescent="0.2">
      <c r="A13" s="143"/>
      <c r="B13" s="148"/>
      <c r="C13" s="149"/>
      <c r="D13" s="150">
        <v>324483</v>
      </c>
      <c r="E13" s="151"/>
      <c r="F13" s="152">
        <v>281926</v>
      </c>
      <c r="G13" s="164"/>
      <c r="H13" s="154"/>
    </row>
    <row r="14" spans="1:8" x14ac:dyDescent="0.2">
      <c r="A14" s="155"/>
      <c r="B14" s="156"/>
      <c r="C14" s="157"/>
      <c r="D14" s="158">
        <v>207001</v>
      </c>
      <c r="E14" s="159"/>
      <c r="F14" s="160">
        <v>127854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2.21</v>
      </c>
      <c r="C19" s="165">
        <f>ROUND(VALUE(SUBSTITUTE(実質収支比率等に係る経年分析!G$48,"▲","-")),2)</f>
        <v>1.77</v>
      </c>
      <c r="D19" s="165">
        <f>ROUND(VALUE(SUBSTITUTE(実質収支比率等に係る経年分析!H$48,"▲","-")),2)</f>
        <v>1.31</v>
      </c>
      <c r="E19" s="165">
        <f>ROUND(VALUE(SUBSTITUTE(実質収支比率等に係る経年分析!I$48,"▲","-")),2)</f>
        <v>1.1599999999999999</v>
      </c>
      <c r="F19" s="165">
        <f>ROUND(VALUE(SUBSTITUTE(実質収支比率等に係る経年分析!J$48,"▲","-")),2)</f>
        <v>1.81</v>
      </c>
    </row>
    <row r="20" spans="1:11" x14ac:dyDescent="0.2">
      <c r="A20" s="165" t="s">
        <v>55</v>
      </c>
      <c r="B20" s="165">
        <f>ROUND(VALUE(SUBSTITUTE(実質収支比率等に係る経年分析!F$47,"▲","-")),2)</f>
        <v>73.98</v>
      </c>
      <c r="C20" s="165">
        <f>ROUND(VALUE(SUBSTITUTE(実質収支比率等に係る経年分析!G$47,"▲","-")),2)</f>
        <v>75.59</v>
      </c>
      <c r="D20" s="165">
        <f>ROUND(VALUE(SUBSTITUTE(実質収支比率等に係る経年分析!H$47,"▲","-")),2)</f>
        <v>75.11</v>
      </c>
      <c r="E20" s="165">
        <f>ROUND(VALUE(SUBSTITUTE(実質収支比率等に係る経年分析!I$47,"▲","-")),2)</f>
        <v>69.48</v>
      </c>
      <c r="F20" s="165">
        <f>ROUND(VALUE(SUBSTITUTE(実質収支比率等に係る経年分析!J$47,"▲","-")),2)</f>
        <v>64.489999999999995</v>
      </c>
    </row>
    <row r="21" spans="1:11" x14ac:dyDescent="0.2">
      <c r="A21" s="165" t="s">
        <v>56</v>
      </c>
      <c r="B21" s="165">
        <f>IF(ISNUMBER(VALUE(SUBSTITUTE(実質収支比率等に係る経年分析!F$49,"▲","-"))),ROUND(VALUE(SUBSTITUTE(実質収支比率等に係る経年分析!F$49,"▲","-")),2),NA())</f>
        <v>-1.42</v>
      </c>
      <c r="C21" s="165">
        <f>IF(ISNUMBER(VALUE(SUBSTITUTE(実質収支比率等に係る経年分析!G$49,"▲","-"))),ROUND(VALUE(SUBSTITUTE(実質収支比率等に係る経年分析!G$49,"▲","-")),2),NA())</f>
        <v>-0.49</v>
      </c>
      <c r="D21" s="165">
        <f>IF(ISNUMBER(VALUE(SUBSTITUTE(実質収支比率等に係る経年分析!H$49,"▲","-"))),ROUND(VALUE(SUBSTITUTE(実質収支比率等に係る経年分析!H$49,"▲","-")),2),NA())</f>
        <v>-0.45</v>
      </c>
      <c r="E21" s="165">
        <f>IF(ISNUMBER(VALUE(SUBSTITUTE(実質収支比率等に係る経年分析!I$49,"▲","-"))),ROUND(VALUE(SUBSTITUTE(実質収支比率等に係る経年分析!I$49,"▲","-")),2),NA())</f>
        <v>0.05</v>
      </c>
      <c r="F21" s="165">
        <f>IF(ISNUMBER(VALUE(SUBSTITUTE(実質収支比率等に係る経年分析!J$49,"▲","-"))),ROUND(VALUE(SUBSTITUTE(実質収支比率等に係る経年分析!J$49,"▲","-")),2),NA())</f>
        <v>0.83</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介護保険特別会計（介護サービス事業勘定）</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簡易水道事業特別会計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1.29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1.96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1.45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1.07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0.78</v>
      </c>
    </row>
    <row r="34" spans="1:16" x14ac:dyDescent="0.2">
      <c r="A34" s="166" t="str">
        <f>IF(連結実質赤字比率に係る赤字・黒字の構成分析!C$36="",NA(),連結実質赤字比率に係る赤字・黒字の構成分析!C$36)</f>
        <v>介護保険特別会計（保険事業勘定）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0.67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0.92</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2.21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1.77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1.31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1.1499999999999999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1.81</v>
      </c>
    </row>
    <row r="36" spans="1:16" x14ac:dyDescent="0.2">
      <c r="A36" s="166" t="str">
        <f>IF(連結実質赤字比率に係る赤字・黒字の構成分析!C$34="",NA(),連結実質赤字比率に係る赤字・黒字の構成分析!C$34)</f>
        <v>国民健康保険病院事業会計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21.71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20.66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14.16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12.09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292</v>
      </c>
      <c r="E42" s="167"/>
      <c r="F42" s="167"/>
      <c r="G42" s="167">
        <f>'実質公債費比率（分子）の構造'!L$52</f>
        <v>302</v>
      </c>
      <c r="H42" s="167"/>
      <c r="I42" s="167"/>
      <c r="J42" s="167">
        <f>'実質公債費比率（分子）の構造'!M$52</f>
        <v>296</v>
      </c>
      <c r="K42" s="167"/>
      <c r="L42" s="167"/>
      <c r="M42" s="167">
        <f>'実質公債費比率（分子）の構造'!N$52</f>
        <v>312</v>
      </c>
      <c r="N42" s="167"/>
      <c r="O42" s="167"/>
      <c r="P42" s="167">
        <f>'実質公債費比率（分子）の構造'!O$52</f>
        <v>307</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2</v>
      </c>
      <c r="C44" s="167"/>
      <c r="D44" s="167"/>
      <c r="E44" s="167">
        <f>'実質公債費比率（分子）の構造'!L$50</f>
        <v>2</v>
      </c>
      <c r="F44" s="167"/>
      <c r="G44" s="167"/>
      <c r="H44" s="167">
        <f>'実質公債費比率（分子）の構造'!M$50</f>
        <v>2</v>
      </c>
      <c r="I44" s="167"/>
      <c r="J44" s="167"/>
      <c r="K44" s="167">
        <f>'実質公債費比率（分子）の構造'!N$50</f>
        <v>2</v>
      </c>
      <c r="L44" s="167"/>
      <c r="M44" s="167"/>
      <c r="N44" s="167" t="str">
        <f>'実質公債費比率（分子）の構造'!O$50</f>
        <v>-</v>
      </c>
      <c r="O44" s="167"/>
      <c r="P44" s="167"/>
    </row>
    <row r="45" spans="1:16" x14ac:dyDescent="0.2">
      <c r="A45" s="167" t="s">
        <v>66</v>
      </c>
      <c r="B45" s="167">
        <f>'実質公債費比率（分子）の構造'!K$49</f>
        <v>18</v>
      </c>
      <c r="C45" s="167"/>
      <c r="D45" s="167"/>
      <c r="E45" s="167">
        <f>'実質公債費比率（分子）の構造'!L$49</f>
        <v>9</v>
      </c>
      <c r="F45" s="167"/>
      <c r="G45" s="167"/>
      <c r="H45" s="167">
        <f>'実質公債費比率（分子）の構造'!M$49</f>
        <v>9</v>
      </c>
      <c r="I45" s="167"/>
      <c r="J45" s="167"/>
      <c r="K45" s="167">
        <f>'実質公債費比率（分子）の構造'!N$49</f>
        <v>17</v>
      </c>
      <c r="L45" s="167"/>
      <c r="M45" s="167"/>
      <c r="N45" s="167">
        <f>'実質公債費比率（分子）の構造'!O$49</f>
        <v>17</v>
      </c>
      <c r="O45" s="167"/>
      <c r="P45" s="167"/>
    </row>
    <row r="46" spans="1:16" x14ac:dyDescent="0.2">
      <c r="A46" s="167" t="s">
        <v>67</v>
      </c>
      <c r="B46" s="167">
        <f>'実質公債費比率（分子）の構造'!K$48</f>
        <v>29</v>
      </c>
      <c r="C46" s="167"/>
      <c r="D46" s="167"/>
      <c r="E46" s="167">
        <f>'実質公債費比率（分子）の構造'!L$48</f>
        <v>29</v>
      </c>
      <c r="F46" s="167"/>
      <c r="G46" s="167"/>
      <c r="H46" s="167">
        <f>'実質公債費比率（分子）の構造'!M$48</f>
        <v>32</v>
      </c>
      <c r="I46" s="167"/>
      <c r="J46" s="167"/>
      <c r="K46" s="167">
        <f>'実質公債費比率（分子）の構造'!N$48</f>
        <v>33</v>
      </c>
      <c r="L46" s="167"/>
      <c r="M46" s="167"/>
      <c r="N46" s="167">
        <f>'実質公債費比率（分子）の構造'!O$48</f>
        <v>42</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335</v>
      </c>
      <c r="C49" s="167"/>
      <c r="D49" s="167"/>
      <c r="E49" s="167">
        <f>'実質公債費比率（分子）の構造'!L$45</f>
        <v>377</v>
      </c>
      <c r="F49" s="167"/>
      <c r="G49" s="167"/>
      <c r="H49" s="167">
        <f>'実質公債費比率（分子）の構造'!M$45</f>
        <v>348</v>
      </c>
      <c r="I49" s="167"/>
      <c r="J49" s="167"/>
      <c r="K49" s="167">
        <f>'実質公債費比率（分子）の構造'!N$45</f>
        <v>387</v>
      </c>
      <c r="L49" s="167"/>
      <c r="M49" s="167"/>
      <c r="N49" s="167">
        <f>'実質公債費比率（分子）の構造'!O$45</f>
        <v>426</v>
      </c>
      <c r="O49" s="167"/>
      <c r="P49" s="167"/>
    </row>
    <row r="50" spans="1:16" x14ac:dyDescent="0.2">
      <c r="A50" s="167" t="s">
        <v>71</v>
      </c>
      <c r="B50" s="167" t="e">
        <f>NA()</f>
        <v>#N/A</v>
      </c>
      <c r="C50" s="167">
        <f>IF(ISNUMBER('実質公債費比率（分子）の構造'!K$53),'実質公債費比率（分子）の構造'!K$53,NA())</f>
        <v>92</v>
      </c>
      <c r="D50" s="167" t="e">
        <f>NA()</f>
        <v>#N/A</v>
      </c>
      <c r="E50" s="167" t="e">
        <f>NA()</f>
        <v>#N/A</v>
      </c>
      <c r="F50" s="167">
        <f>IF(ISNUMBER('実質公債費比率（分子）の構造'!L$53),'実質公債費比率（分子）の構造'!L$53,NA())</f>
        <v>115</v>
      </c>
      <c r="G50" s="167" t="e">
        <f>NA()</f>
        <v>#N/A</v>
      </c>
      <c r="H50" s="167" t="e">
        <f>NA()</f>
        <v>#N/A</v>
      </c>
      <c r="I50" s="167">
        <f>IF(ISNUMBER('実質公債費比率（分子）の構造'!M$53),'実質公債費比率（分子）の構造'!M$53,NA())</f>
        <v>95</v>
      </c>
      <c r="J50" s="167" t="e">
        <f>NA()</f>
        <v>#N/A</v>
      </c>
      <c r="K50" s="167" t="e">
        <f>NA()</f>
        <v>#N/A</v>
      </c>
      <c r="L50" s="167">
        <f>IF(ISNUMBER('実質公債費比率（分子）の構造'!N$53),'実質公債費比率（分子）の構造'!N$53,NA())</f>
        <v>127</v>
      </c>
      <c r="M50" s="167" t="e">
        <f>NA()</f>
        <v>#N/A</v>
      </c>
      <c r="N50" s="167" t="e">
        <f>NA()</f>
        <v>#N/A</v>
      </c>
      <c r="O50" s="167">
        <f>IF(ISNUMBER('実質公債費比率（分子）の構造'!O$53),'実質公債費比率（分子）の構造'!O$53,NA())</f>
        <v>178</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2641</v>
      </c>
      <c r="E56" s="166"/>
      <c r="F56" s="166"/>
      <c r="G56" s="166">
        <f>'将来負担比率（分子）の構造'!J$52</f>
        <v>2603</v>
      </c>
      <c r="H56" s="166"/>
      <c r="I56" s="166"/>
      <c r="J56" s="166">
        <f>'将来負担比率（分子）の構造'!K$52</f>
        <v>2650</v>
      </c>
      <c r="K56" s="166"/>
      <c r="L56" s="166"/>
      <c r="M56" s="166">
        <f>'将来負担比率（分子）の構造'!L$52</f>
        <v>3057</v>
      </c>
      <c r="N56" s="166"/>
      <c r="O56" s="166"/>
      <c r="P56" s="166">
        <f>'将来負担比率（分子）の構造'!M$52</f>
        <v>2961</v>
      </c>
    </row>
    <row r="57" spans="1:16" x14ac:dyDescent="0.2">
      <c r="A57" s="166" t="s">
        <v>42</v>
      </c>
      <c r="B57" s="166"/>
      <c r="C57" s="166"/>
      <c r="D57" s="166">
        <f>'将来負担比率（分子）の構造'!I$51</f>
        <v>0</v>
      </c>
      <c r="E57" s="166"/>
      <c r="F57" s="166"/>
      <c r="G57" s="166">
        <f>'将来負担比率（分子）の構造'!J$51</f>
        <v>0</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3389</v>
      </c>
      <c r="E58" s="166"/>
      <c r="F58" s="166"/>
      <c r="G58" s="166">
        <f>'将来負担比率（分子）の構造'!J$50</f>
        <v>3437</v>
      </c>
      <c r="H58" s="166"/>
      <c r="I58" s="166"/>
      <c r="J58" s="166">
        <f>'将来負担比率（分子）の構造'!K$50</f>
        <v>3116</v>
      </c>
      <c r="K58" s="166"/>
      <c r="L58" s="166"/>
      <c r="M58" s="166">
        <f>'将来負担比率（分子）の構造'!L$50</f>
        <v>3033</v>
      </c>
      <c r="N58" s="166"/>
      <c r="O58" s="166"/>
      <c r="P58" s="166">
        <f>'将来負担比率（分子）の構造'!M$50</f>
        <v>3269</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789</v>
      </c>
      <c r="C62" s="166"/>
      <c r="D62" s="166"/>
      <c r="E62" s="166">
        <f>'将来負担比率（分子）の構造'!J$45</f>
        <v>734</v>
      </c>
      <c r="F62" s="166"/>
      <c r="G62" s="166"/>
      <c r="H62" s="166">
        <f>'将来負担比率（分子）の構造'!K$45</f>
        <v>772</v>
      </c>
      <c r="I62" s="166"/>
      <c r="J62" s="166"/>
      <c r="K62" s="166">
        <f>'将来負担比率（分子）の構造'!L$45</f>
        <v>830</v>
      </c>
      <c r="L62" s="166"/>
      <c r="M62" s="166"/>
      <c r="N62" s="166">
        <f>'将来負担比率（分子）の構造'!M$45</f>
        <v>790</v>
      </c>
      <c r="O62" s="166"/>
      <c r="P62" s="166"/>
    </row>
    <row r="63" spans="1:16" x14ac:dyDescent="0.2">
      <c r="A63" s="166" t="s">
        <v>34</v>
      </c>
      <c r="B63" s="166">
        <f>'将来負担比率（分子）の構造'!I$44</f>
        <v>320</v>
      </c>
      <c r="C63" s="166"/>
      <c r="D63" s="166"/>
      <c r="E63" s="166">
        <f>'将来負担比率（分子）の構造'!J$44</f>
        <v>308</v>
      </c>
      <c r="F63" s="166"/>
      <c r="G63" s="166"/>
      <c r="H63" s="166">
        <f>'将来負担比率（分子）の構造'!K$44</f>
        <v>295</v>
      </c>
      <c r="I63" s="166"/>
      <c r="J63" s="166"/>
      <c r="K63" s="166">
        <f>'将来負担比率（分子）の構造'!L$44</f>
        <v>274</v>
      </c>
      <c r="L63" s="166"/>
      <c r="M63" s="166"/>
      <c r="N63" s="166">
        <f>'将来負担比率（分子）の構造'!M$44</f>
        <v>255</v>
      </c>
      <c r="O63" s="166"/>
      <c r="P63" s="166"/>
    </row>
    <row r="64" spans="1:16" x14ac:dyDescent="0.2">
      <c r="A64" s="166" t="s">
        <v>33</v>
      </c>
      <c r="B64" s="166">
        <f>'将来負担比率（分子）の構造'!I$43</f>
        <v>388</v>
      </c>
      <c r="C64" s="166"/>
      <c r="D64" s="166"/>
      <c r="E64" s="166">
        <f>'将来負担比率（分子）の構造'!J$43</f>
        <v>187</v>
      </c>
      <c r="F64" s="166"/>
      <c r="G64" s="166"/>
      <c r="H64" s="166">
        <f>'将来負担比率（分子）の構造'!K$43</f>
        <v>319</v>
      </c>
      <c r="I64" s="166"/>
      <c r="J64" s="166"/>
      <c r="K64" s="166">
        <f>'将来負担比率（分子）の構造'!L$43</f>
        <v>280</v>
      </c>
      <c r="L64" s="166"/>
      <c r="M64" s="166"/>
      <c r="N64" s="166">
        <f>'将来負担比率（分子）の構造'!M$43</f>
        <v>316</v>
      </c>
      <c r="O64" s="166"/>
      <c r="P64" s="166"/>
    </row>
    <row r="65" spans="1:16" x14ac:dyDescent="0.2">
      <c r="A65" s="166" t="s">
        <v>32</v>
      </c>
      <c r="B65" s="166">
        <f>'将来負担比率（分子）の構造'!I$42</f>
        <v>6</v>
      </c>
      <c r="C65" s="166"/>
      <c r="D65" s="166"/>
      <c r="E65" s="166">
        <f>'将来負担比率（分子）の構造'!J$42</f>
        <v>5</v>
      </c>
      <c r="F65" s="166"/>
      <c r="G65" s="166"/>
      <c r="H65" s="166">
        <f>'将来負担比率（分子）の構造'!K$42</f>
        <v>3</v>
      </c>
      <c r="I65" s="166"/>
      <c r="J65" s="166"/>
      <c r="K65" s="166">
        <f>'将来負担比率（分子）の構造'!L$42</f>
        <v>2</v>
      </c>
      <c r="L65" s="166"/>
      <c r="M65" s="166"/>
      <c r="N65" s="166" t="str">
        <f>'将来負担比率（分子）の構造'!M$42</f>
        <v>-</v>
      </c>
      <c r="O65" s="166"/>
      <c r="P65" s="166"/>
    </row>
    <row r="66" spans="1:16" x14ac:dyDescent="0.2">
      <c r="A66" s="166" t="s">
        <v>31</v>
      </c>
      <c r="B66" s="166">
        <f>'将来負担比率（分子）の構造'!I$41</f>
        <v>2933</v>
      </c>
      <c r="C66" s="166"/>
      <c r="D66" s="166"/>
      <c r="E66" s="166">
        <f>'将来負担比率（分子）の構造'!J$41</f>
        <v>2802</v>
      </c>
      <c r="F66" s="166"/>
      <c r="G66" s="166"/>
      <c r="H66" s="166">
        <f>'将来負担比率（分子）の構造'!K$41</f>
        <v>3101</v>
      </c>
      <c r="I66" s="166"/>
      <c r="J66" s="166"/>
      <c r="K66" s="166">
        <f>'将来負担比率（分子）の構造'!L$41</f>
        <v>4140</v>
      </c>
      <c r="L66" s="166"/>
      <c r="M66" s="166"/>
      <c r="N66" s="166">
        <f>'将来負担比率（分子）の構造'!M$41</f>
        <v>4328</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1729</v>
      </c>
      <c r="C72" s="170">
        <f>基金残高に係る経年分析!G55</f>
        <v>1732</v>
      </c>
      <c r="D72" s="170">
        <f>基金残高に係る経年分析!H55</f>
        <v>1734</v>
      </c>
    </row>
    <row r="73" spans="1:16" x14ac:dyDescent="0.2">
      <c r="A73" s="169" t="s">
        <v>78</v>
      </c>
      <c r="B73" s="170">
        <f>基金残高に係る経年分析!F56</f>
        <v>170</v>
      </c>
      <c r="C73" s="170">
        <f>基金残高に係る経年分析!G56</f>
        <v>185</v>
      </c>
      <c r="D73" s="170">
        <f>基金残高に係る経年分析!H56</f>
        <v>279</v>
      </c>
    </row>
    <row r="74" spans="1:16" x14ac:dyDescent="0.2">
      <c r="A74" s="169" t="s">
        <v>79</v>
      </c>
      <c r="B74" s="170">
        <f>基金残高に係る経年分析!F57</f>
        <v>1109</v>
      </c>
      <c r="C74" s="170">
        <f>基金残高に係る経年分析!G57</f>
        <v>712</v>
      </c>
      <c r="D74" s="170">
        <f>基金残高に係る経年分析!H57</f>
        <v>826</v>
      </c>
    </row>
  </sheetData>
  <sheetProtection algorithmName="SHA-512" hashValue="9BVbFB/KOdGiTyMmkLfaBoOM8hC3szD5G+QrkEXjw12aIf4omqzrUINZZfIA2U8XgncmhzFO+l0OsNS67aM0DA==" saltValue="NvdkafLiQUic30KtmYii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90D65-8FA7-412C-950B-7821C171BEBD}">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215</v>
      </c>
      <c r="DI1" s="728"/>
      <c r="DJ1" s="728"/>
      <c r="DK1" s="728"/>
      <c r="DL1" s="728"/>
      <c r="DM1" s="728"/>
      <c r="DN1" s="729"/>
      <c r="DO1" s="205"/>
      <c r="DP1" s="727" t="s">
        <v>216</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2">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9" t="s">
        <v>218</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219</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220</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2">
      <c r="B4" s="689" t="s">
        <v>1</v>
      </c>
      <c r="C4" s="690"/>
      <c r="D4" s="690"/>
      <c r="E4" s="690"/>
      <c r="F4" s="690"/>
      <c r="G4" s="690"/>
      <c r="H4" s="690"/>
      <c r="I4" s="690"/>
      <c r="J4" s="690"/>
      <c r="K4" s="690"/>
      <c r="L4" s="690"/>
      <c r="M4" s="690"/>
      <c r="N4" s="690"/>
      <c r="O4" s="690"/>
      <c r="P4" s="690"/>
      <c r="Q4" s="691"/>
      <c r="R4" s="689" t="s">
        <v>221</v>
      </c>
      <c r="S4" s="690"/>
      <c r="T4" s="690"/>
      <c r="U4" s="690"/>
      <c r="V4" s="690"/>
      <c r="W4" s="690"/>
      <c r="X4" s="690"/>
      <c r="Y4" s="691"/>
      <c r="Z4" s="689" t="s">
        <v>222</v>
      </c>
      <c r="AA4" s="690"/>
      <c r="AB4" s="690"/>
      <c r="AC4" s="691"/>
      <c r="AD4" s="689" t="s">
        <v>223</v>
      </c>
      <c r="AE4" s="690"/>
      <c r="AF4" s="690"/>
      <c r="AG4" s="690"/>
      <c r="AH4" s="690"/>
      <c r="AI4" s="690"/>
      <c r="AJ4" s="690"/>
      <c r="AK4" s="691"/>
      <c r="AL4" s="689" t="s">
        <v>222</v>
      </c>
      <c r="AM4" s="690"/>
      <c r="AN4" s="690"/>
      <c r="AO4" s="691"/>
      <c r="AP4" s="730" t="s">
        <v>224</v>
      </c>
      <c r="AQ4" s="730"/>
      <c r="AR4" s="730"/>
      <c r="AS4" s="730"/>
      <c r="AT4" s="730"/>
      <c r="AU4" s="730"/>
      <c r="AV4" s="730"/>
      <c r="AW4" s="730"/>
      <c r="AX4" s="730"/>
      <c r="AY4" s="730"/>
      <c r="AZ4" s="730"/>
      <c r="BA4" s="730"/>
      <c r="BB4" s="730"/>
      <c r="BC4" s="730"/>
      <c r="BD4" s="730"/>
      <c r="BE4" s="730"/>
      <c r="BF4" s="730"/>
      <c r="BG4" s="730" t="s">
        <v>225</v>
      </c>
      <c r="BH4" s="730"/>
      <c r="BI4" s="730"/>
      <c r="BJ4" s="730"/>
      <c r="BK4" s="730"/>
      <c r="BL4" s="730"/>
      <c r="BM4" s="730"/>
      <c r="BN4" s="730"/>
      <c r="BO4" s="730" t="s">
        <v>222</v>
      </c>
      <c r="BP4" s="730"/>
      <c r="BQ4" s="730"/>
      <c r="BR4" s="730"/>
      <c r="BS4" s="730" t="s">
        <v>226</v>
      </c>
      <c r="BT4" s="730"/>
      <c r="BU4" s="730"/>
      <c r="BV4" s="730"/>
      <c r="BW4" s="730"/>
      <c r="BX4" s="730"/>
      <c r="BY4" s="730"/>
      <c r="BZ4" s="730"/>
      <c r="CA4" s="730"/>
      <c r="CB4" s="730"/>
      <c r="CD4" s="689" t="s">
        <v>227</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2">
      <c r="B5" s="686" t="s">
        <v>228</v>
      </c>
      <c r="C5" s="687"/>
      <c r="D5" s="687"/>
      <c r="E5" s="687"/>
      <c r="F5" s="687"/>
      <c r="G5" s="687"/>
      <c r="H5" s="687"/>
      <c r="I5" s="687"/>
      <c r="J5" s="687"/>
      <c r="K5" s="687"/>
      <c r="L5" s="687"/>
      <c r="M5" s="687"/>
      <c r="N5" s="687"/>
      <c r="O5" s="687"/>
      <c r="P5" s="687"/>
      <c r="Q5" s="688"/>
      <c r="R5" s="683">
        <v>290657</v>
      </c>
      <c r="S5" s="684"/>
      <c r="T5" s="684"/>
      <c r="U5" s="684"/>
      <c r="V5" s="684"/>
      <c r="W5" s="684"/>
      <c r="X5" s="684"/>
      <c r="Y5" s="712"/>
      <c r="Z5" s="725">
        <v>5.8</v>
      </c>
      <c r="AA5" s="725"/>
      <c r="AB5" s="725"/>
      <c r="AC5" s="725"/>
      <c r="AD5" s="726">
        <v>290657</v>
      </c>
      <c r="AE5" s="726"/>
      <c r="AF5" s="726"/>
      <c r="AG5" s="726"/>
      <c r="AH5" s="726"/>
      <c r="AI5" s="726"/>
      <c r="AJ5" s="726"/>
      <c r="AK5" s="726"/>
      <c r="AL5" s="713">
        <v>11</v>
      </c>
      <c r="AM5" s="698"/>
      <c r="AN5" s="698"/>
      <c r="AO5" s="714"/>
      <c r="AP5" s="686" t="s">
        <v>229</v>
      </c>
      <c r="AQ5" s="687"/>
      <c r="AR5" s="687"/>
      <c r="AS5" s="687"/>
      <c r="AT5" s="687"/>
      <c r="AU5" s="687"/>
      <c r="AV5" s="687"/>
      <c r="AW5" s="687"/>
      <c r="AX5" s="687"/>
      <c r="AY5" s="687"/>
      <c r="AZ5" s="687"/>
      <c r="BA5" s="687"/>
      <c r="BB5" s="687"/>
      <c r="BC5" s="687"/>
      <c r="BD5" s="687"/>
      <c r="BE5" s="687"/>
      <c r="BF5" s="688"/>
      <c r="BG5" s="636">
        <v>286948</v>
      </c>
      <c r="BH5" s="637"/>
      <c r="BI5" s="637"/>
      <c r="BJ5" s="637"/>
      <c r="BK5" s="637"/>
      <c r="BL5" s="637"/>
      <c r="BM5" s="637"/>
      <c r="BN5" s="638"/>
      <c r="BO5" s="662">
        <v>98.7</v>
      </c>
      <c r="BP5" s="662"/>
      <c r="BQ5" s="662"/>
      <c r="BR5" s="662"/>
      <c r="BS5" s="663">
        <v>20260</v>
      </c>
      <c r="BT5" s="663"/>
      <c r="BU5" s="663"/>
      <c r="BV5" s="663"/>
      <c r="BW5" s="663"/>
      <c r="BX5" s="663"/>
      <c r="BY5" s="663"/>
      <c r="BZ5" s="663"/>
      <c r="CA5" s="663"/>
      <c r="CB5" s="708"/>
      <c r="CD5" s="689" t="s">
        <v>224</v>
      </c>
      <c r="CE5" s="690"/>
      <c r="CF5" s="690"/>
      <c r="CG5" s="690"/>
      <c r="CH5" s="690"/>
      <c r="CI5" s="690"/>
      <c r="CJ5" s="690"/>
      <c r="CK5" s="690"/>
      <c r="CL5" s="690"/>
      <c r="CM5" s="690"/>
      <c r="CN5" s="690"/>
      <c r="CO5" s="690"/>
      <c r="CP5" s="690"/>
      <c r="CQ5" s="691"/>
      <c r="CR5" s="689" t="s">
        <v>230</v>
      </c>
      <c r="CS5" s="690"/>
      <c r="CT5" s="690"/>
      <c r="CU5" s="690"/>
      <c r="CV5" s="690"/>
      <c r="CW5" s="690"/>
      <c r="CX5" s="690"/>
      <c r="CY5" s="691"/>
      <c r="CZ5" s="689" t="s">
        <v>222</v>
      </c>
      <c r="DA5" s="690"/>
      <c r="DB5" s="690"/>
      <c r="DC5" s="691"/>
      <c r="DD5" s="689" t="s">
        <v>231</v>
      </c>
      <c r="DE5" s="690"/>
      <c r="DF5" s="690"/>
      <c r="DG5" s="690"/>
      <c r="DH5" s="690"/>
      <c r="DI5" s="690"/>
      <c r="DJ5" s="690"/>
      <c r="DK5" s="690"/>
      <c r="DL5" s="690"/>
      <c r="DM5" s="690"/>
      <c r="DN5" s="690"/>
      <c r="DO5" s="690"/>
      <c r="DP5" s="691"/>
      <c r="DQ5" s="689" t="s">
        <v>232</v>
      </c>
      <c r="DR5" s="690"/>
      <c r="DS5" s="690"/>
      <c r="DT5" s="690"/>
      <c r="DU5" s="690"/>
      <c r="DV5" s="690"/>
      <c r="DW5" s="690"/>
      <c r="DX5" s="690"/>
      <c r="DY5" s="690"/>
      <c r="DZ5" s="690"/>
      <c r="EA5" s="690"/>
      <c r="EB5" s="690"/>
      <c r="EC5" s="691"/>
    </row>
    <row r="6" spans="2:143" ht="11.25" customHeight="1" x14ac:dyDescent="0.2">
      <c r="B6" s="633" t="s">
        <v>233</v>
      </c>
      <c r="C6" s="634"/>
      <c r="D6" s="634"/>
      <c r="E6" s="634"/>
      <c r="F6" s="634"/>
      <c r="G6" s="634"/>
      <c r="H6" s="634"/>
      <c r="I6" s="634"/>
      <c r="J6" s="634"/>
      <c r="K6" s="634"/>
      <c r="L6" s="634"/>
      <c r="M6" s="634"/>
      <c r="N6" s="634"/>
      <c r="O6" s="634"/>
      <c r="P6" s="634"/>
      <c r="Q6" s="635"/>
      <c r="R6" s="636">
        <v>84073</v>
      </c>
      <c r="S6" s="637"/>
      <c r="T6" s="637"/>
      <c r="U6" s="637"/>
      <c r="V6" s="637"/>
      <c r="W6" s="637"/>
      <c r="X6" s="637"/>
      <c r="Y6" s="638"/>
      <c r="Z6" s="662">
        <v>1.7</v>
      </c>
      <c r="AA6" s="662"/>
      <c r="AB6" s="662"/>
      <c r="AC6" s="662"/>
      <c r="AD6" s="663">
        <v>84073</v>
      </c>
      <c r="AE6" s="663"/>
      <c r="AF6" s="663"/>
      <c r="AG6" s="663"/>
      <c r="AH6" s="663"/>
      <c r="AI6" s="663"/>
      <c r="AJ6" s="663"/>
      <c r="AK6" s="663"/>
      <c r="AL6" s="639">
        <v>3.2</v>
      </c>
      <c r="AM6" s="640"/>
      <c r="AN6" s="640"/>
      <c r="AO6" s="664"/>
      <c r="AP6" s="633" t="s">
        <v>234</v>
      </c>
      <c r="AQ6" s="634"/>
      <c r="AR6" s="634"/>
      <c r="AS6" s="634"/>
      <c r="AT6" s="634"/>
      <c r="AU6" s="634"/>
      <c r="AV6" s="634"/>
      <c r="AW6" s="634"/>
      <c r="AX6" s="634"/>
      <c r="AY6" s="634"/>
      <c r="AZ6" s="634"/>
      <c r="BA6" s="634"/>
      <c r="BB6" s="634"/>
      <c r="BC6" s="634"/>
      <c r="BD6" s="634"/>
      <c r="BE6" s="634"/>
      <c r="BF6" s="635"/>
      <c r="BG6" s="636">
        <v>286948</v>
      </c>
      <c r="BH6" s="637"/>
      <c r="BI6" s="637"/>
      <c r="BJ6" s="637"/>
      <c r="BK6" s="637"/>
      <c r="BL6" s="637"/>
      <c r="BM6" s="637"/>
      <c r="BN6" s="638"/>
      <c r="BO6" s="662">
        <v>98.7</v>
      </c>
      <c r="BP6" s="662"/>
      <c r="BQ6" s="662"/>
      <c r="BR6" s="662"/>
      <c r="BS6" s="663">
        <v>20260</v>
      </c>
      <c r="BT6" s="663"/>
      <c r="BU6" s="663"/>
      <c r="BV6" s="663"/>
      <c r="BW6" s="663"/>
      <c r="BX6" s="663"/>
      <c r="BY6" s="663"/>
      <c r="BZ6" s="663"/>
      <c r="CA6" s="663"/>
      <c r="CB6" s="708"/>
      <c r="CD6" s="686" t="s">
        <v>235</v>
      </c>
      <c r="CE6" s="687"/>
      <c r="CF6" s="687"/>
      <c r="CG6" s="687"/>
      <c r="CH6" s="687"/>
      <c r="CI6" s="687"/>
      <c r="CJ6" s="687"/>
      <c r="CK6" s="687"/>
      <c r="CL6" s="687"/>
      <c r="CM6" s="687"/>
      <c r="CN6" s="687"/>
      <c r="CO6" s="687"/>
      <c r="CP6" s="687"/>
      <c r="CQ6" s="688"/>
      <c r="CR6" s="636">
        <v>60735</v>
      </c>
      <c r="CS6" s="637"/>
      <c r="CT6" s="637"/>
      <c r="CU6" s="637"/>
      <c r="CV6" s="637"/>
      <c r="CW6" s="637"/>
      <c r="CX6" s="637"/>
      <c r="CY6" s="638"/>
      <c r="CZ6" s="713">
        <v>1.2</v>
      </c>
      <c r="DA6" s="698"/>
      <c r="DB6" s="698"/>
      <c r="DC6" s="715"/>
      <c r="DD6" s="642" t="s">
        <v>129</v>
      </c>
      <c r="DE6" s="637"/>
      <c r="DF6" s="637"/>
      <c r="DG6" s="637"/>
      <c r="DH6" s="637"/>
      <c r="DI6" s="637"/>
      <c r="DJ6" s="637"/>
      <c r="DK6" s="637"/>
      <c r="DL6" s="637"/>
      <c r="DM6" s="637"/>
      <c r="DN6" s="637"/>
      <c r="DO6" s="637"/>
      <c r="DP6" s="638"/>
      <c r="DQ6" s="642">
        <v>60735</v>
      </c>
      <c r="DR6" s="637"/>
      <c r="DS6" s="637"/>
      <c r="DT6" s="637"/>
      <c r="DU6" s="637"/>
      <c r="DV6" s="637"/>
      <c r="DW6" s="637"/>
      <c r="DX6" s="637"/>
      <c r="DY6" s="637"/>
      <c r="DZ6" s="637"/>
      <c r="EA6" s="637"/>
      <c r="EB6" s="637"/>
      <c r="EC6" s="672"/>
    </row>
    <row r="7" spans="2:143" ht="11.25" customHeight="1" x14ac:dyDescent="0.2">
      <c r="B7" s="633" t="s">
        <v>236</v>
      </c>
      <c r="C7" s="634"/>
      <c r="D7" s="634"/>
      <c r="E7" s="634"/>
      <c r="F7" s="634"/>
      <c r="G7" s="634"/>
      <c r="H7" s="634"/>
      <c r="I7" s="634"/>
      <c r="J7" s="634"/>
      <c r="K7" s="634"/>
      <c r="L7" s="634"/>
      <c r="M7" s="634"/>
      <c r="N7" s="634"/>
      <c r="O7" s="634"/>
      <c r="P7" s="634"/>
      <c r="Q7" s="635"/>
      <c r="R7" s="636">
        <v>128</v>
      </c>
      <c r="S7" s="637"/>
      <c r="T7" s="637"/>
      <c r="U7" s="637"/>
      <c r="V7" s="637"/>
      <c r="W7" s="637"/>
      <c r="X7" s="637"/>
      <c r="Y7" s="638"/>
      <c r="Z7" s="662">
        <v>0</v>
      </c>
      <c r="AA7" s="662"/>
      <c r="AB7" s="662"/>
      <c r="AC7" s="662"/>
      <c r="AD7" s="663">
        <v>128</v>
      </c>
      <c r="AE7" s="663"/>
      <c r="AF7" s="663"/>
      <c r="AG7" s="663"/>
      <c r="AH7" s="663"/>
      <c r="AI7" s="663"/>
      <c r="AJ7" s="663"/>
      <c r="AK7" s="663"/>
      <c r="AL7" s="639">
        <v>0</v>
      </c>
      <c r="AM7" s="640"/>
      <c r="AN7" s="640"/>
      <c r="AO7" s="664"/>
      <c r="AP7" s="633" t="s">
        <v>237</v>
      </c>
      <c r="AQ7" s="634"/>
      <c r="AR7" s="634"/>
      <c r="AS7" s="634"/>
      <c r="AT7" s="634"/>
      <c r="AU7" s="634"/>
      <c r="AV7" s="634"/>
      <c r="AW7" s="634"/>
      <c r="AX7" s="634"/>
      <c r="AY7" s="634"/>
      <c r="AZ7" s="634"/>
      <c r="BA7" s="634"/>
      <c r="BB7" s="634"/>
      <c r="BC7" s="634"/>
      <c r="BD7" s="634"/>
      <c r="BE7" s="634"/>
      <c r="BF7" s="635"/>
      <c r="BG7" s="636">
        <v>106879</v>
      </c>
      <c r="BH7" s="637"/>
      <c r="BI7" s="637"/>
      <c r="BJ7" s="637"/>
      <c r="BK7" s="637"/>
      <c r="BL7" s="637"/>
      <c r="BM7" s="637"/>
      <c r="BN7" s="638"/>
      <c r="BO7" s="662">
        <v>36.799999999999997</v>
      </c>
      <c r="BP7" s="662"/>
      <c r="BQ7" s="662"/>
      <c r="BR7" s="662"/>
      <c r="BS7" s="663">
        <v>1879</v>
      </c>
      <c r="BT7" s="663"/>
      <c r="BU7" s="663"/>
      <c r="BV7" s="663"/>
      <c r="BW7" s="663"/>
      <c r="BX7" s="663"/>
      <c r="BY7" s="663"/>
      <c r="BZ7" s="663"/>
      <c r="CA7" s="663"/>
      <c r="CB7" s="708"/>
      <c r="CD7" s="633" t="s">
        <v>238</v>
      </c>
      <c r="CE7" s="634"/>
      <c r="CF7" s="634"/>
      <c r="CG7" s="634"/>
      <c r="CH7" s="634"/>
      <c r="CI7" s="634"/>
      <c r="CJ7" s="634"/>
      <c r="CK7" s="634"/>
      <c r="CL7" s="634"/>
      <c r="CM7" s="634"/>
      <c r="CN7" s="634"/>
      <c r="CO7" s="634"/>
      <c r="CP7" s="634"/>
      <c r="CQ7" s="635"/>
      <c r="CR7" s="636">
        <v>1458502</v>
      </c>
      <c r="CS7" s="637"/>
      <c r="CT7" s="637"/>
      <c r="CU7" s="637"/>
      <c r="CV7" s="637"/>
      <c r="CW7" s="637"/>
      <c r="CX7" s="637"/>
      <c r="CY7" s="638"/>
      <c r="CZ7" s="662">
        <v>29.4</v>
      </c>
      <c r="DA7" s="662"/>
      <c r="DB7" s="662"/>
      <c r="DC7" s="662"/>
      <c r="DD7" s="642">
        <v>427804</v>
      </c>
      <c r="DE7" s="637"/>
      <c r="DF7" s="637"/>
      <c r="DG7" s="637"/>
      <c r="DH7" s="637"/>
      <c r="DI7" s="637"/>
      <c r="DJ7" s="637"/>
      <c r="DK7" s="637"/>
      <c r="DL7" s="637"/>
      <c r="DM7" s="637"/>
      <c r="DN7" s="637"/>
      <c r="DO7" s="637"/>
      <c r="DP7" s="638"/>
      <c r="DQ7" s="642">
        <v>799170</v>
      </c>
      <c r="DR7" s="637"/>
      <c r="DS7" s="637"/>
      <c r="DT7" s="637"/>
      <c r="DU7" s="637"/>
      <c r="DV7" s="637"/>
      <c r="DW7" s="637"/>
      <c r="DX7" s="637"/>
      <c r="DY7" s="637"/>
      <c r="DZ7" s="637"/>
      <c r="EA7" s="637"/>
      <c r="EB7" s="637"/>
      <c r="EC7" s="672"/>
    </row>
    <row r="8" spans="2:143" ht="11.25" customHeight="1" x14ac:dyDescent="0.2">
      <c r="B8" s="633" t="s">
        <v>239</v>
      </c>
      <c r="C8" s="634"/>
      <c r="D8" s="634"/>
      <c r="E8" s="634"/>
      <c r="F8" s="634"/>
      <c r="G8" s="634"/>
      <c r="H8" s="634"/>
      <c r="I8" s="634"/>
      <c r="J8" s="634"/>
      <c r="K8" s="634"/>
      <c r="L8" s="634"/>
      <c r="M8" s="634"/>
      <c r="N8" s="634"/>
      <c r="O8" s="634"/>
      <c r="P8" s="634"/>
      <c r="Q8" s="635"/>
      <c r="R8" s="636">
        <v>932</v>
      </c>
      <c r="S8" s="637"/>
      <c r="T8" s="637"/>
      <c r="U8" s="637"/>
      <c r="V8" s="637"/>
      <c r="W8" s="637"/>
      <c r="X8" s="637"/>
      <c r="Y8" s="638"/>
      <c r="Z8" s="662">
        <v>0</v>
      </c>
      <c r="AA8" s="662"/>
      <c r="AB8" s="662"/>
      <c r="AC8" s="662"/>
      <c r="AD8" s="663">
        <v>932</v>
      </c>
      <c r="AE8" s="663"/>
      <c r="AF8" s="663"/>
      <c r="AG8" s="663"/>
      <c r="AH8" s="663"/>
      <c r="AI8" s="663"/>
      <c r="AJ8" s="663"/>
      <c r="AK8" s="663"/>
      <c r="AL8" s="639">
        <v>0</v>
      </c>
      <c r="AM8" s="640"/>
      <c r="AN8" s="640"/>
      <c r="AO8" s="664"/>
      <c r="AP8" s="633" t="s">
        <v>240</v>
      </c>
      <c r="AQ8" s="634"/>
      <c r="AR8" s="634"/>
      <c r="AS8" s="634"/>
      <c r="AT8" s="634"/>
      <c r="AU8" s="634"/>
      <c r="AV8" s="634"/>
      <c r="AW8" s="634"/>
      <c r="AX8" s="634"/>
      <c r="AY8" s="634"/>
      <c r="AZ8" s="634"/>
      <c r="BA8" s="634"/>
      <c r="BB8" s="634"/>
      <c r="BC8" s="634"/>
      <c r="BD8" s="634"/>
      <c r="BE8" s="634"/>
      <c r="BF8" s="635"/>
      <c r="BG8" s="636">
        <v>5052</v>
      </c>
      <c r="BH8" s="637"/>
      <c r="BI8" s="637"/>
      <c r="BJ8" s="637"/>
      <c r="BK8" s="637"/>
      <c r="BL8" s="637"/>
      <c r="BM8" s="637"/>
      <c r="BN8" s="638"/>
      <c r="BO8" s="662">
        <v>1.7</v>
      </c>
      <c r="BP8" s="662"/>
      <c r="BQ8" s="662"/>
      <c r="BR8" s="662"/>
      <c r="BS8" s="663" t="s">
        <v>129</v>
      </c>
      <c r="BT8" s="663"/>
      <c r="BU8" s="663"/>
      <c r="BV8" s="663"/>
      <c r="BW8" s="663"/>
      <c r="BX8" s="663"/>
      <c r="BY8" s="663"/>
      <c r="BZ8" s="663"/>
      <c r="CA8" s="663"/>
      <c r="CB8" s="708"/>
      <c r="CD8" s="633" t="s">
        <v>241</v>
      </c>
      <c r="CE8" s="634"/>
      <c r="CF8" s="634"/>
      <c r="CG8" s="634"/>
      <c r="CH8" s="634"/>
      <c r="CI8" s="634"/>
      <c r="CJ8" s="634"/>
      <c r="CK8" s="634"/>
      <c r="CL8" s="634"/>
      <c r="CM8" s="634"/>
      <c r="CN8" s="634"/>
      <c r="CO8" s="634"/>
      <c r="CP8" s="634"/>
      <c r="CQ8" s="635"/>
      <c r="CR8" s="636">
        <v>825219</v>
      </c>
      <c r="CS8" s="637"/>
      <c r="CT8" s="637"/>
      <c r="CU8" s="637"/>
      <c r="CV8" s="637"/>
      <c r="CW8" s="637"/>
      <c r="CX8" s="637"/>
      <c r="CY8" s="638"/>
      <c r="CZ8" s="662">
        <v>16.7</v>
      </c>
      <c r="DA8" s="662"/>
      <c r="DB8" s="662"/>
      <c r="DC8" s="662"/>
      <c r="DD8" s="642">
        <v>2228</v>
      </c>
      <c r="DE8" s="637"/>
      <c r="DF8" s="637"/>
      <c r="DG8" s="637"/>
      <c r="DH8" s="637"/>
      <c r="DI8" s="637"/>
      <c r="DJ8" s="637"/>
      <c r="DK8" s="637"/>
      <c r="DL8" s="637"/>
      <c r="DM8" s="637"/>
      <c r="DN8" s="637"/>
      <c r="DO8" s="637"/>
      <c r="DP8" s="638"/>
      <c r="DQ8" s="642">
        <v>553568</v>
      </c>
      <c r="DR8" s="637"/>
      <c r="DS8" s="637"/>
      <c r="DT8" s="637"/>
      <c r="DU8" s="637"/>
      <c r="DV8" s="637"/>
      <c r="DW8" s="637"/>
      <c r="DX8" s="637"/>
      <c r="DY8" s="637"/>
      <c r="DZ8" s="637"/>
      <c r="EA8" s="637"/>
      <c r="EB8" s="637"/>
      <c r="EC8" s="672"/>
    </row>
    <row r="9" spans="2:143" ht="11.25" customHeight="1" x14ac:dyDescent="0.2">
      <c r="B9" s="633" t="s">
        <v>242</v>
      </c>
      <c r="C9" s="634"/>
      <c r="D9" s="634"/>
      <c r="E9" s="634"/>
      <c r="F9" s="634"/>
      <c r="G9" s="634"/>
      <c r="H9" s="634"/>
      <c r="I9" s="634"/>
      <c r="J9" s="634"/>
      <c r="K9" s="634"/>
      <c r="L9" s="634"/>
      <c r="M9" s="634"/>
      <c r="N9" s="634"/>
      <c r="O9" s="634"/>
      <c r="P9" s="634"/>
      <c r="Q9" s="635"/>
      <c r="R9" s="636">
        <v>955</v>
      </c>
      <c r="S9" s="637"/>
      <c r="T9" s="637"/>
      <c r="U9" s="637"/>
      <c r="V9" s="637"/>
      <c r="W9" s="637"/>
      <c r="X9" s="637"/>
      <c r="Y9" s="638"/>
      <c r="Z9" s="662">
        <v>0</v>
      </c>
      <c r="AA9" s="662"/>
      <c r="AB9" s="662"/>
      <c r="AC9" s="662"/>
      <c r="AD9" s="663">
        <v>955</v>
      </c>
      <c r="AE9" s="663"/>
      <c r="AF9" s="663"/>
      <c r="AG9" s="663"/>
      <c r="AH9" s="663"/>
      <c r="AI9" s="663"/>
      <c r="AJ9" s="663"/>
      <c r="AK9" s="663"/>
      <c r="AL9" s="639">
        <v>0</v>
      </c>
      <c r="AM9" s="640"/>
      <c r="AN9" s="640"/>
      <c r="AO9" s="664"/>
      <c r="AP9" s="633" t="s">
        <v>243</v>
      </c>
      <c r="AQ9" s="634"/>
      <c r="AR9" s="634"/>
      <c r="AS9" s="634"/>
      <c r="AT9" s="634"/>
      <c r="AU9" s="634"/>
      <c r="AV9" s="634"/>
      <c r="AW9" s="634"/>
      <c r="AX9" s="634"/>
      <c r="AY9" s="634"/>
      <c r="AZ9" s="634"/>
      <c r="BA9" s="634"/>
      <c r="BB9" s="634"/>
      <c r="BC9" s="634"/>
      <c r="BD9" s="634"/>
      <c r="BE9" s="634"/>
      <c r="BF9" s="635"/>
      <c r="BG9" s="636">
        <v>87942</v>
      </c>
      <c r="BH9" s="637"/>
      <c r="BI9" s="637"/>
      <c r="BJ9" s="637"/>
      <c r="BK9" s="637"/>
      <c r="BL9" s="637"/>
      <c r="BM9" s="637"/>
      <c r="BN9" s="638"/>
      <c r="BO9" s="662">
        <v>30.3</v>
      </c>
      <c r="BP9" s="662"/>
      <c r="BQ9" s="662"/>
      <c r="BR9" s="662"/>
      <c r="BS9" s="663" t="s">
        <v>129</v>
      </c>
      <c r="BT9" s="663"/>
      <c r="BU9" s="663"/>
      <c r="BV9" s="663"/>
      <c r="BW9" s="663"/>
      <c r="BX9" s="663"/>
      <c r="BY9" s="663"/>
      <c r="BZ9" s="663"/>
      <c r="CA9" s="663"/>
      <c r="CB9" s="708"/>
      <c r="CD9" s="633" t="s">
        <v>244</v>
      </c>
      <c r="CE9" s="634"/>
      <c r="CF9" s="634"/>
      <c r="CG9" s="634"/>
      <c r="CH9" s="634"/>
      <c r="CI9" s="634"/>
      <c r="CJ9" s="634"/>
      <c r="CK9" s="634"/>
      <c r="CL9" s="634"/>
      <c r="CM9" s="634"/>
      <c r="CN9" s="634"/>
      <c r="CO9" s="634"/>
      <c r="CP9" s="634"/>
      <c r="CQ9" s="635"/>
      <c r="CR9" s="636">
        <v>454314</v>
      </c>
      <c r="CS9" s="637"/>
      <c r="CT9" s="637"/>
      <c r="CU9" s="637"/>
      <c r="CV9" s="637"/>
      <c r="CW9" s="637"/>
      <c r="CX9" s="637"/>
      <c r="CY9" s="638"/>
      <c r="CZ9" s="662">
        <v>9.1999999999999993</v>
      </c>
      <c r="DA9" s="662"/>
      <c r="DB9" s="662"/>
      <c r="DC9" s="662"/>
      <c r="DD9" s="642">
        <v>3897</v>
      </c>
      <c r="DE9" s="637"/>
      <c r="DF9" s="637"/>
      <c r="DG9" s="637"/>
      <c r="DH9" s="637"/>
      <c r="DI9" s="637"/>
      <c r="DJ9" s="637"/>
      <c r="DK9" s="637"/>
      <c r="DL9" s="637"/>
      <c r="DM9" s="637"/>
      <c r="DN9" s="637"/>
      <c r="DO9" s="637"/>
      <c r="DP9" s="638"/>
      <c r="DQ9" s="642">
        <v>408135</v>
      </c>
      <c r="DR9" s="637"/>
      <c r="DS9" s="637"/>
      <c r="DT9" s="637"/>
      <c r="DU9" s="637"/>
      <c r="DV9" s="637"/>
      <c r="DW9" s="637"/>
      <c r="DX9" s="637"/>
      <c r="DY9" s="637"/>
      <c r="DZ9" s="637"/>
      <c r="EA9" s="637"/>
      <c r="EB9" s="637"/>
      <c r="EC9" s="672"/>
    </row>
    <row r="10" spans="2:143" ht="11.25" customHeight="1" x14ac:dyDescent="0.2">
      <c r="B10" s="633" t="s">
        <v>245</v>
      </c>
      <c r="C10" s="634"/>
      <c r="D10" s="634"/>
      <c r="E10" s="634"/>
      <c r="F10" s="634"/>
      <c r="G10" s="634"/>
      <c r="H10" s="634"/>
      <c r="I10" s="634"/>
      <c r="J10" s="634"/>
      <c r="K10" s="634"/>
      <c r="L10" s="634"/>
      <c r="M10" s="634"/>
      <c r="N10" s="634"/>
      <c r="O10" s="634"/>
      <c r="P10" s="634"/>
      <c r="Q10" s="635"/>
      <c r="R10" s="636" t="s">
        <v>129</v>
      </c>
      <c r="S10" s="637"/>
      <c r="T10" s="637"/>
      <c r="U10" s="637"/>
      <c r="V10" s="637"/>
      <c r="W10" s="637"/>
      <c r="X10" s="637"/>
      <c r="Y10" s="638"/>
      <c r="Z10" s="662" t="s">
        <v>129</v>
      </c>
      <c r="AA10" s="662"/>
      <c r="AB10" s="662"/>
      <c r="AC10" s="662"/>
      <c r="AD10" s="663" t="s">
        <v>129</v>
      </c>
      <c r="AE10" s="663"/>
      <c r="AF10" s="663"/>
      <c r="AG10" s="663"/>
      <c r="AH10" s="663"/>
      <c r="AI10" s="663"/>
      <c r="AJ10" s="663"/>
      <c r="AK10" s="663"/>
      <c r="AL10" s="639" t="s">
        <v>129</v>
      </c>
      <c r="AM10" s="640"/>
      <c r="AN10" s="640"/>
      <c r="AO10" s="664"/>
      <c r="AP10" s="633" t="s">
        <v>246</v>
      </c>
      <c r="AQ10" s="634"/>
      <c r="AR10" s="634"/>
      <c r="AS10" s="634"/>
      <c r="AT10" s="634"/>
      <c r="AU10" s="634"/>
      <c r="AV10" s="634"/>
      <c r="AW10" s="634"/>
      <c r="AX10" s="634"/>
      <c r="AY10" s="634"/>
      <c r="AZ10" s="634"/>
      <c r="BA10" s="634"/>
      <c r="BB10" s="634"/>
      <c r="BC10" s="634"/>
      <c r="BD10" s="634"/>
      <c r="BE10" s="634"/>
      <c r="BF10" s="635"/>
      <c r="BG10" s="636">
        <v>7317</v>
      </c>
      <c r="BH10" s="637"/>
      <c r="BI10" s="637"/>
      <c r="BJ10" s="637"/>
      <c r="BK10" s="637"/>
      <c r="BL10" s="637"/>
      <c r="BM10" s="637"/>
      <c r="BN10" s="638"/>
      <c r="BO10" s="662">
        <v>2.5</v>
      </c>
      <c r="BP10" s="662"/>
      <c r="BQ10" s="662"/>
      <c r="BR10" s="662"/>
      <c r="BS10" s="663" t="s">
        <v>129</v>
      </c>
      <c r="BT10" s="663"/>
      <c r="BU10" s="663"/>
      <c r="BV10" s="663"/>
      <c r="BW10" s="663"/>
      <c r="BX10" s="663"/>
      <c r="BY10" s="663"/>
      <c r="BZ10" s="663"/>
      <c r="CA10" s="663"/>
      <c r="CB10" s="708"/>
      <c r="CD10" s="633" t="s">
        <v>247</v>
      </c>
      <c r="CE10" s="634"/>
      <c r="CF10" s="634"/>
      <c r="CG10" s="634"/>
      <c r="CH10" s="634"/>
      <c r="CI10" s="634"/>
      <c r="CJ10" s="634"/>
      <c r="CK10" s="634"/>
      <c r="CL10" s="634"/>
      <c r="CM10" s="634"/>
      <c r="CN10" s="634"/>
      <c r="CO10" s="634"/>
      <c r="CP10" s="634"/>
      <c r="CQ10" s="635"/>
      <c r="CR10" s="636" t="s">
        <v>129</v>
      </c>
      <c r="CS10" s="637"/>
      <c r="CT10" s="637"/>
      <c r="CU10" s="637"/>
      <c r="CV10" s="637"/>
      <c r="CW10" s="637"/>
      <c r="CX10" s="637"/>
      <c r="CY10" s="638"/>
      <c r="CZ10" s="662" t="s">
        <v>129</v>
      </c>
      <c r="DA10" s="662"/>
      <c r="DB10" s="662"/>
      <c r="DC10" s="662"/>
      <c r="DD10" s="642" t="s">
        <v>129</v>
      </c>
      <c r="DE10" s="637"/>
      <c r="DF10" s="637"/>
      <c r="DG10" s="637"/>
      <c r="DH10" s="637"/>
      <c r="DI10" s="637"/>
      <c r="DJ10" s="637"/>
      <c r="DK10" s="637"/>
      <c r="DL10" s="637"/>
      <c r="DM10" s="637"/>
      <c r="DN10" s="637"/>
      <c r="DO10" s="637"/>
      <c r="DP10" s="638"/>
      <c r="DQ10" s="642" t="s">
        <v>129</v>
      </c>
      <c r="DR10" s="637"/>
      <c r="DS10" s="637"/>
      <c r="DT10" s="637"/>
      <c r="DU10" s="637"/>
      <c r="DV10" s="637"/>
      <c r="DW10" s="637"/>
      <c r="DX10" s="637"/>
      <c r="DY10" s="637"/>
      <c r="DZ10" s="637"/>
      <c r="EA10" s="637"/>
      <c r="EB10" s="637"/>
      <c r="EC10" s="672"/>
    </row>
    <row r="11" spans="2:143" ht="11.25" customHeight="1" x14ac:dyDescent="0.2">
      <c r="B11" s="633" t="s">
        <v>248</v>
      </c>
      <c r="C11" s="634"/>
      <c r="D11" s="634"/>
      <c r="E11" s="634"/>
      <c r="F11" s="634"/>
      <c r="G11" s="634"/>
      <c r="H11" s="634"/>
      <c r="I11" s="634"/>
      <c r="J11" s="634"/>
      <c r="K11" s="634"/>
      <c r="L11" s="634"/>
      <c r="M11" s="634"/>
      <c r="N11" s="634"/>
      <c r="O11" s="634"/>
      <c r="P11" s="634"/>
      <c r="Q11" s="635"/>
      <c r="R11" s="636">
        <v>83770</v>
      </c>
      <c r="S11" s="637"/>
      <c r="T11" s="637"/>
      <c r="U11" s="637"/>
      <c r="V11" s="637"/>
      <c r="W11" s="637"/>
      <c r="X11" s="637"/>
      <c r="Y11" s="638"/>
      <c r="Z11" s="639">
        <v>1.7</v>
      </c>
      <c r="AA11" s="640"/>
      <c r="AB11" s="640"/>
      <c r="AC11" s="641"/>
      <c r="AD11" s="642">
        <v>83770</v>
      </c>
      <c r="AE11" s="637"/>
      <c r="AF11" s="637"/>
      <c r="AG11" s="637"/>
      <c r="AH11" s="637"/>
      <c r="AI11" s="637"/>
      <c r="AJ11" s="637"/>
      <c r="AK11" s="638"/>
      <c r="AL11" s="639">
        <v>3.2</v>
      </c>
      <c r="AM11" s="640"/>
      <c r="AN11" s="640"/>
      <c r="AO11" s="664"/>
      <c r="AP11" s="633" t="s">
        <v>249</v>
      </c>
      <c r="AQ11" s="634"/>
      <c r="AR11" s="634"/>
      <c r="AS11" s="634"/>
      <c r="AT11" s="634"/>
      <c r="AU11" s="634"/>
      <c r="AV11" s="634"/>
      <c r="AW11" s="634"/>
      <c r="AX11" s="634"/>
      <c r="AY11" s="634"/>
      <c r="AZ11" s="634"/>
      <c r="BA11" s="634"/>
      <c r="BB11" s="634"/>
      <c r="BC11" s="634"/>
      <c r="BD11" s="634"/>
      <c r="BE11" s="634"/>
      <c r="BF11" s="635"/>
      <c r="BG11" s="636">
        <v>6568</v>
      </c>
      <c r="BH11" s="637"/>
      <c r="BI11" s="637"/>
      <c r="BJ11" s="637"/>
      <c r="BK11" s="637"/>
      <c r="BL11" s="637"/>
      <c r="BM11" s="637"/>
      <c r="BN11" s="638"/>
      <c r="BO11" s="662">
        <v>2.2999999999999998</v>
      </c>
      <c r="BP11" s="662"/>
      <c r="BQ11" s="662"/>
      <c r="BR11" s="662"/>
      <c r="BS11" s="663">
        <v>1879</v>
      </c>
      <c r="BT11" s="663"/>
      <c r="BU11" s="663"/>
      <c r="BV11" s="663"/>
      <c r="BW11" s="663"/>
      <c r="BX11" s="663"/>
      <c r="BY11" s="663"/>
      <c r="BZ11" s="663"/>
      <c r="CA11" s="663"/>
      <c r="CB11" s="708"/>
      <c r="CD11" s="633" t="s">
        <v>250</v>
      </c>
      <c r="CE11" s="634"/>
      <c r="CF11" s="634"/>
      <c r="CG11" s="634"/>
      <c r="CH11" s="634"/>
      <c r="CI11" s="634"/>
      <c r="CJ11" s="634"/>
      <c r="CK11" s="634"/>
      <c r="CL11" s="634"/>
      <c r="CM11" s="634"/>
      <c r="CN11" s="634"/>
      <c r="CO11" s="634"/>
      <c r="CP11" s="634"/>
      <c r="CQ11" s="635"/>
      <c r="CR11" s="636">
        <v>522491</v>
      </c>
      <c r="CS11" s="637"/>
      <c r="CT11" s="637"/>
      <c r="CU11" s="637"/>
      <c r="CV11" s="637"/>
      <c r="CW11" s="637"/>
      <c r="CX11" s="637"/>
      <c r="CY11" s="638"/>
      <c r="CZ11" s="662">
        <v>10.5</v>
      </c>
      <c r="DA11" s="662"/>
      <c r="DB11" s="662"/>
      <c r="DC11" s="662"/>
      <c r="DD11" s="642">
        <v>247709</v>
      </c>
      <c r="DE11" s="637"/>
      <c r="DF11" s="637"/>
      <c r="DG11" s="637"/>
      <c r="DH11" s="637"/>
      <c r="DI11" s="637"/>
      <c r="DJ11" s="637"/>
      <c r="DK11" s="637"/>
      <c r="DL11" s="637"/>
      <c r="DM11" s="637"/>
      <c r="DN11" s="637"/>
      <c r="DO11" s="637"/>
      <c r="DP11" s="638"/>
      <c r="DQ11" s="642">
        <v>235666</v>
      </c>
      <c r="DR11" s="637"/>
      <c r="DS11" s="637"/>
      <c r="DT11" s="637"/>
      <c r="DU11" s="637"/>
      <c r="DV11" s="637"/>
      <c r="DW11" s="637"/>
      <c r="DX11" s="637"/>
      <c r="DY11" s="637"/>
      <c r="DZ11" s="637"/>
      <c r="EA11" s="637"/>
      <c r="EB11" s="637"/>
      <c r="EC11" s="672"/>
    </row>
    <row r="12" spans="2:143" ht="11.25" customHeight="1" x14ac:dyDescent="0.2">
      <c r="B12" s="633" t="s">
        <v>251</v>
      </c>
      <c r="C12" s="634"/>
      <c r="D12" s="634"/>
      <c r="E12" s="634"/>
      <c r="F12" s="634"/>
      <c r="G12" s="634"/>
      <c r="H12" s="634"/>
      <c r="I12" s="634"/>
      <c r="J12" s="634"/>
      <c r="K12" s="634"/>
      <c r="L12" s="634"/>
      <c r="M12" s="634"/>
      <c r="N12" s="634"/>
      <c r="O12" s="634"/>
      <c r="P12" s="634"/>
      <c r="Q12" s="635"/>
      <c r="R12" s="636" t="s">
        <v>129</v>
      </c>
      <c r="S12" s="637"/>
      <c r="T12" s="637"/>
      <c r="U12" s="637"/>
      <c r="V12" s="637"/>
      <c r="W12" s="637"/>
      <c r="X12" s="637"/>
      <c r="Y12" s="638"/>
      <c r="Z12" s="662" t="s">
        <v>129</v>
      </c>
      <c r="AA12" s="662"/>
      <c r="AB12" s="662"/>
      <c r="AC12" s="662"/>
      <c r="AD12" s="663" t="s">
        <v>129</v>
      </c>
      <c r="AE12" s="663"/>
      <c r="AF12" s="663"/>
      <c r="AG12" s="663"/>
      <c r="AH12" s="663"/>
      <c r="AI12" s="663"/>
      <c r="AJ12" s="663"/>
      <c r="AK12" s="663"/>
      <c r="AL12" s="639" t="s">
        <v>129</v>
      </c>
      <c r="AM12" s="640"/>
      <c r="AN12" s="640"/>
      <c r="AO12" s="664"/>
      <c r="AP12" s="633" t="s">
        <v>252</v>
      </c>
      <c r="AQ12" s="634"/>
      <c r="AR12" s="634"/>
      <c r="AS12" s="634"/>
      <c r="AT12" s="634"/>
      <c r="AU12" s="634"/>
      <c r="AV12" s="634"/>
      <c r="AW12" s="634"/>
      <c r="AX12" s="634"/>
      <c r="AY12" s="634"/>
      <c r="AZ12" s="634"/>
      <c r="BA12" s="634"/>
      <c r="BB12" s="634"/>
      <c r="BC12" s="634"/>
      <c r="BD12" s="634"/>
      <c r="BE12" s="634"/>
      <c r="BF12" s="635"/>
      <c r="BG12" s="636">
        <v>150538</v>
      </c>
      <c r="BH12" s="637"/>
      <c r="BI12" s="637"/>
      <c r="BJ12" s="637"/>
      <c r="BK12" s="637"/>
      <c r="BL12" s="637"/>
      <c r="BM12" s="637"/>
      <c r="BN12" s="638"/>
      <c r="BO12" s="662">
        <v>51.8</v>
      </c>
      <c r="BP12" s="662"/>
      <c r="BQ12" s="662"/>
      <c r="BR12" s="662"/>
      <c r="BS12" s="663">
        <v>18381</v>
      </c>
      <c r="BT12" s="663"/>
      <c r="BU12" s="663"/>
      <c r="BV12" s="663"/>
      <c r="BW12" s="663"/>
      <c r="BX12" s="663"/>
      <c r="BY12" s="663"/>
      <c r="BZ12" s="663"/>
      <c r="CA12" s="663"/>
      <c r="CB12" s="708"/>
      <c r="CD12" s="633" t="s">
        <v>253</v>
      </c>
      <c r="CE12" s="634"/>
      <c r="CF12" s="634"/>
      <c r="CG12" s="634"/>
      <c r="CH12" s="634"/>
      <c r="CI12" s="634"/>
      <c r="CJ12" s="634"/>
      <c r="CK12" s="634"/>
      <c r="CL12" s="634"/>
      <c r="CM12" s="634"/>
      <c r="CN12" s="634"/>
      <c r="CO12" s="634"/>
      <c r="CP12" s="634"/>
      <c r="CQ12" s="635"/>
      <c r="CR12" s="636">
        <v>282668</v>
      </c>
      <c r="CS12" s="637"/>
      <c r="CT12" s="637"/>
      <c r="CU12" s="637"/>
      <c r="CV12" s="637"/>
      <c r="CW12" s="637"/>
      <c r="CX12" s="637"/>
      <c r="CY12" s="638"/>
      <c r="CZ12" s="662">
        <v>5.7</v>
      </c>
      <c r="DA12" s="662"/>
      <c r="DB12" s="662"/>
      <c r="DC12" s="662"/>
      <c r="DD12" s="642">
        <v>33273</v>
      </c>
      <c r="DE12" s="637"/>
      <c r="DF12" s="637"/>
      <c r="DG12" s="637"/>
      <c r="DH12" s="637"/>
      <c r="DI12" s="637"/>
      <c r="DJ12" s="637"/>
      <c r="DK12" s="637"/>
      <c r="DL12" s="637"/>
      <c r="DM12" s="637"/>
      <c r="DN12" s="637"/>
      <c r="DO12" s="637"/>
      <c r="DP12" s="638"/>
      <c r="DQ12" s="642">
        <v>180986</v>
      </c>
      <c r="DR12" s="637"/>
      <c r="DS12" s="637"/>
      <c r="DT12" s="637"/>
      <c r="DU12" s="637"/>
      <c r="DV12" s="637"/>
      <c r="DW12" s="637"/>
      <c r="DX12" s="637"/>
      <c r="DY12" s="637"/>
      <c r="DZ12" s="637"/>
      <c r="EA12" s="637"/>
      <c r="EB12" s="637"/>
      <c r="EC12" s="672"/>
    </row>
    <row r="13" spans="2:143" ht="11.25" customHeight="1" x14ac:dyDescent="0.2">
      <c r="B13" s="633" t="s">
        <v>254</v>
      </c>
      <c r="C13" s="634"/>
      <c r="D13" s="634"/>
      <c r="E13" s="634"/>
      <c r="F13" s="634"/>
      <c r="G13" s="634"/>
      <c r="H13" s="634"/>
      <c r="I13" s="634"/>
      <c r="J13" s="634"/>
      <c r="K13" s="634"/>
      <c r="L13" s="634"/>
      <c r="M13" s="634"/>
      <c r="N13" s="634"/>
      <c r="O13" s="634"/>
      <c r="P13" s="634"/>
      <c r="Q13" s="635"/>
      <c r="R13" s="636" t="s">
        <v>129</v>
      </c>
      <c r="S13" s="637"/>
      <c r="T13" s="637"/>
      <c r="U13" s="637"/>
      <c r="V13" s="637"/>
      <c r="W13" s="637"/>
      <c r="X13" s="637"/>
      <c r="Y13" s="638"/>
      <c r="Z13" s="662" t="s">
        <v>129</v>
      </c>
      <c r="AA13" s="662"/>
      <c r="AB13" s="662"/>
      <c r="AC13" s="662"/>
      <c r="AD13" s="663" t="s">
        <v>129</v>
      </c>
      <c r="AE13" s="663"/>
      <c r="AF13" s="663"/>
      <c r="AG13" s="663"/>
      <c r="AH13" s="663"/>
      <c r="AI13" s="663"/>
      <c r="AJ13" s="663"/>
      <c r="AK13" s="663"/>
      <c r="AL13" s="639" t="s">
        <v>129</v>
      </c>
      <c r="AM13" s="640"/>
      <c r="AN13" s="640"/>
      <c r="AO13" s="664"/>
      <c r="AP13" s="633" t="s">
        <v>255</v>
      </c>
      <c r="AQ13" s="634"/>
      <c r="AR13" s="634"/>
      <c r="AS13" s="634"/>
      <c r="AT13" s="634"/>
      <c r="AU13" s="634"/>
      <c r="AV13" s="634"/>
      <c r="AW13" s="634"/>
      <c r="AX13" s="634"/>
      <c r="AY13" s="634"/>
      <c r="AZ13" s="634"/>
      <c r="BA13" s="634"/>
      <c r="BB13" s="634"/>
      <c r="BC13" s="634"/>
      <c r="BD13" s="634"/>
      <c r="BE13" s="634"/>
      <c r="BF13" s="635"/>
      <c r="BG13" s="636">
        <v>148026</v>
      </c>
      <c r="BH13" s="637"/>
      <c r="BI13" s="637"/>
      <c r="BJ13" s="637"/>
      <c r="BK13" s="637"/>
      <c r="BL13" s="637"/>
      <c r="BM13" s="637"/>
      <c r="BN13" s="638"/>
      <c r="BO13" s="662">
        <v>50.9</v>
      </c>
      <c r="BP13" s="662"/>
      <c r="BQ13" s="662"/>
      <c r="BR13" s="662"/>
      <c r="BS13" s="663">
        <v>18381</v>
      </c>
      <c r="BT13" s="663"/>
      <c r="BU13" s="663"/>
      <c r="BV13" s="663"/>
      <c r="BW13" s="663"/>
      <c r="BX13" s="663"/>
      <c r="BY13" s="663"/>
      <c r="BZ13" s="663"/>
      <c r="CA13" s="663"/>
      <c r="CB13" s="708"/>
      <c r="CD13" s="633" t="s">
        <v>256</v>
      </c>
      <c r="CE13" s="634"/>
      <c r="CF13" s="634"/>
      <c r="CG13" s="634"/>
      <c r="CH13" s="634"/>
      <c r="CI13" s="634"/>
      <c r="CJ13" s="634"/>
      <c r="CK13" s="634"/>
      <c r="CL13" s="634"/>
      <c r="CM13" s="634"/>
      <c r="CN13" s="634"/>
      <c r="CO13" s="634"/>
      <c r="CP13" s="634"/>
      <c r="CQ13" s="635"/>
      <c r="CR13" s="636">
        <v>396054</v>
      </c>
      <c r="CS13" s="637"/>
      <c r="CT13" s="637"/>
      <c r="CU13" s="637"/>
      <c r="CV13" s="637"/>
      <c r="CW13" s="637"/>
      <c r="CX13" s="637"/>
      <c r="CY13" s="638"/>
      <c r="CZ13" s="662">
        <v>8</v>
      </c>
      <c r="DA13" s="662"/>
      <c r="DB13" s="662"/>
      <c r="DC13" s="662"/>
      <c r="DD13" s="642">
        <v>315199</v>
      </c>
      <c r="DE13" s="637"/>
      <c r="DF13" s="637"/>
      <c r="DG13" s="637"/>
      <c r="DH13" s="637"/>
      <c r="DI13" s="637"/>
      <c r="DJ13" s="637"/>
      <c r="DK13" s="637"/>
      <c r="DL13" s="637"/>
      <c r="DM13" s="637"/>
      <c r="DN13" s="637"/>
      <c r="DO13" s="637"/>
      <c r="DP13" s="638"/>
      <c r="DQ13" s="642">
        <v>96070</v>
      </c>
      <c r="DR13" s="637"/>
      <c r="DS13" s="637"/>
      <c r="DT13" s="637"/>
      <c r="DU13" s="637"/>
      <c r="DV13" s="637"/>
      <c r="DW13" s="637"/>
      <c r="DX13" s="637"/>
      <c r="DY13" s="637"/>
      <c r="DZ13" s="637"/>
      <c r="EA13" s="637"/>
      <c r="EB13" s="637"/>
      <c r="EC13" s="672"/>
    </row>
    <row r="14" spans="2:143" ht="11.25" customHeight="1" x14ac:dyDescent="0.2">
      <c r="B14" s="633" t="s">
        <v>257</v>
      </c>
      <c r="C14" s="634"/>
      <c r="D14" s="634"/>
      <c r="E14" s="634"/>
      <c r="F14" s="634"/>
      <c r="G14" s="634"/>
      <c r="H14" s="634"/>
      <c r="I14" s="634"/>
      <c r="J14" s="634"/>
      <c r="K14" s="634"/>
      <c r="L14" s="634"/>
      <c r="M14" s="634"/>
      <c r="N14" s="634"/>
      <c r="O14" s="634"/>
      <c r="P14" s="634"/>
      <c r="Q14" s="635"/>
      <c r="R14" s="636">
        <v>3</v>
      </c>
      <c r="S14" s="637"/>
      <c r="T14" s="637"/>
      <c r="U14" s="637"/>
      <c r="V14" s="637"/>
      <c r="W14" s="637"/>
      <c r="X14" s="637"/>
      <c r="Y14" s="638"/>
      <c r="Z14" s="662">
        <v>0</v>
      </c>
      <c r="AA14" s="662"/>
      <c r="AB14" s="662"/>
      <c r="AC14" s="662"/>
      <c r="AD14" s="663">
        <v>3</v>
      </c>
      <c r="AE14" s="663"/>
      <c r="AF14" s="663"/>
      <c r="AG14" s="663"/>
      <c r="AH14" s="663"/>
      <c r="AI14" s="663"/>
      <c r="AJ14" s="663"/>
      <c r="AK14" s="663"/>
      <c r="AL14" s="639">
        <v>0</v>
      </c>
      <c r="AM14" s="640"/>
      <c r="AN14" s="640"/>
      <c r="AO14" s="664"/>
      <c r="AP14" s="633" t="s">
        <v>258</v>
      </c>
      <c r="AQ14" s="634"/>
      <c r="AR14" s="634"/>
      <c r="AS14" s="634"/>
      <c r="AT14" s="634"/>
      <c r="AU14" s="634"/>
      <c r="AV14" s="634"/>
      <c r="AW14" s="634"/>
      <c r="AX14" s="634"/>
      <c r="AY14" s="634"/>
      <c r="AZ14" s="634"/>
      <c r="BA14" s="634"/>
      <c r="BB14" s="634"/>
      <c r="BC14" s="634"/>
      <c r="BD14" s="634"/>
      <c r="BE14" s="634"/>
      <c r="BF14" s="635"/>
      <c r="BG14" s="636">
        <v>18070</v>
      </c>
      <c r="BH14" s="637"/>
      <c r="BI14" s="637"/>
      <c r="BJ14" s="637"/>
      <c r="BK14" s="637"/>
      <c r="BL14" s="637"/>
      <c r="BM14" s="637"/>
      <c r="BN14" s="638"/>
      <c r="BO14" s="662">
        <v>6.2</v>
      </c>
      <c r="BP14" s="662"/>
      <c r="BQ14" s="662"/>
      <c r="BR14" s="662"/>
      <c r="BS14" s="663" t="s">
        <v>129</v>
      </c>
      <c r="BT14" s="663"/>
      <c r="BU14" s="663"/>
      <c r="BV14" s="663"/>
      <c r="BW14" s="663"/>
      <c r="BX14" s="663"/>
      <c r="BY14" s="663"/>
      <c r="BZ14" s="663"/>
      <c r="CA14" s="663"/>
      <c r="CB14" s="708"/>
      <c r="CD14" s="633" t="s">
        <v>259</v>
      </c>
      <c r="CE14" s="634"/>
      <c r="CF14" s="634"/>
      <c r="CG14" s="634"/>
      <c r="CH14" s="634"/>
      <c r="CI14" s="634"/>
      <c r="CJ14" s="634"/>
      <c r="CK14" s="634"/>
      <c r="CL14" s="634"/>
      <c r="CM14" s="634"/>
      <c r="CN14" s="634"/>
      <c r="CO14" s="634"/>
      <c r="CP14" s="634"/>
      <c r="CQ14" s="635"/>
      <c r="CR14" s="636">
        <v>141930</v>
      </c>
      <c r="CS14" s="637"/>
      <c r="CT14" s="637"/>
      <c r="CU14" s="637"/>
      <c r="CV14" s="637"/>
      <c r="CW14" s="637"/>
      <c r="CX14" s="637"/>
      <c r="CY14" s="638"/>
      <c r="CZ14" s="662">
        <v>2.9</v>
      </c>
      <c r="DA14" s="662"/>
      <c r="DB14" s="662"/>
      <c r="DC14" s="662"/>
      <c r="DD14" s="642">
        <v>28287</v>
      </c>
      <c r="DE14" s="637"/>
      <c r="DF14" s="637"/>
      <c r="DG14" s="637"/>
      <c r="DH14" s="637"/>
      <c r="DI14" s="637"/>
      <c r="DJ14" s="637"/>
      <c r="DK14" s="637"/>
      <c r="DL14" s="637"/>
      <c r="DM14" s="637"/>
      <c r="DN14" s="637"/>
      <c r="DO14" s="637"/>
      <c r="DP14" s="638"/>
      <c r="DQ14" s="642">
        <v>115958</v>
      </c>
      <c r="DR14" s="637"/>
      <c r="DS14" s="637"/>
      <c r="DT14" s="637"/>
      <c r="DU14" s="637"/>
      <c r="DV14" s="637"/>
      <c r="DW14" s="637"/>
      <c r="DX14" s="637"/>
      <c r="DY14" s="637"/>
      <c r="DZ14" s="637"/>
      <c r="EA14" s="637"/>
      <c r="EB14" s="637"/>
      <c r="EC14" s="672"/>
    </row>
    <row r="15" spans="2:143" ht="11.25" customHeight="1" x14ac:dyDescent="0.2">
      <c r="B15" s="633" t="s">
        <v>260</v>
      </c>
      <c r="C15" s="634"/>
      <c r="D15" s="634"/>
      <c r="E15" s="634"/>
      <c r="F15" s="634"/>
      <c r="G15" s="634"/>
      <c r="H15" s="634"/>
      <c r="I15" s="634"/>
      <c r="J15" s="634"/>
      <c r="K15" s="634"/>
      <c r="L15" s="634"/>
      <c r="M15" s="634"/>
      <c r="N15" s="634"/>
      <c r="O15" s="634"/>
      <c r="P15" s="634"/>
      <c r="Q15" s="635"/>
      <c r="R15" s="636" t="s">
        <v>129</v>
      </c>
      <c r="S15" s="637"/>
      <c r="T15" s="637"/>
      <c r="U15" s="637"/>
      <c r="V15" s="637"/>
      <c r="W15" s="637"/>
      <c r="X15" s="637"/>
      <c r="Y15" s="638"/>
      <c r="Z15" s="662" t="s">
        <v>129</v>
      </c>
      <c r="AA15" s="662"/>
      <c r="AB15" s="662"/>
      <c r="AC15" s="662"/>
      <c r="AD15" s="663" t="s">
        <v>129</v>
      </c>
      <c r="AE15" s="663"/>
      <c r="AF15" s="663"/>
      <c r="AG15" s="663"/>
      <c r="AH15" s="663"/>
      <c r="AI15" s="663"/>
      <c r="AJ15" s="663"/>
      <c r="AK15" s="663"/>
      <c r="AL15" s="639" t="s">
        <v>129</v>
      </c>
      <c r="AM15" s="640"/>
      <c r="AN15" s="640"/>
      <c r="AO15" s="664"/>
      <c r="AP15" s="633" t="s">
        <v>261</v>
      </c>
      <c r="AQ15" s="634"/>
      <c r="AR15" s="634"/>
      <c r="AS15" s="634"/>
      <c r="AT15" s="634"/>
      <c r="AU15" s="634"/>
      <c r="AV15" s="634"/>
      <c r="AW15" s="634"/>
      <c r="AX15" s="634"/>
      <c r="AY15" s="634"/>
      <c r="AZ15" s="634"/>
      <c r="BA15" s="634"/>
      <c r="BB15" s="634"/>
      <c r="BC15" s="634"/>
      <c r="BD15" s="634"/>
      <c r="BE15" s="634"/>
      <c r="BF15" s="635"/>
      <c r="BG15" s="636">
        <v>11461</v>
      </c>
      <c r="BH15" s="637"/>
      <c r="BI15" s="637"/>
      <c r="BJ15" s="637"/>
      <c r="BK15" s="637"/>
      <c r="BL15" s="637"/>
      <c r="BM15" s="637"/>
      <c r="BN15" s="638"/>
      <c r="BO15" s="662">
        <v>3.9</v>
      </c>
      <c r="BP15" s="662"/>
      <c r="BQ15" s="662"/>
      <c r="BR15" s="662"/>
      <c r="BS15" s="663" t="s">
        <v>129</v>
      </c>
      <c r="BT15" s="663"/>
      <c r="BU15" s="663"/>
      <c r="BV15" s="663"/>
      <c r="BW15" s="663"/>
      <c r="BX15" s="663"/>
      <c r="BY15" s="663"/>
      <c r="BZ15" s="663"/>
      <c r="CA15" s="663"/>
      <c r="CB15" s="708"/>
      <c r="CD15" s="633" t="s">
        <v>262</v>
      </c>
      <c r="CE15" s="634"/>
      <c r="CF15" s="634"/>
      <c r="CG15" s="634"/>
      <c r="CH15" s="634"/>
      <c r="CI15" s="634"/>
      <c r="CJ15" s="634"/>
      <c r="CK15" s="634"/>
      <c r="CL15" s="634"/>
      <c r="CM15" s="634"/>
      <c r="CN15" s="634"/>
      <c r="CO15" s="634"/>
      <c r="CP15" s="634"/>
      <c r="CQ15" s="635"/>
      <c r="CR15" s="636">
        <v>309741</v>
      </c>
      <c r="CS15" s="637"/>
      <c r="CT15" s="637"/>
      <c r="CU15" s="637"/>
      <c r="CV15" s="637"/>
      <c r="CW15" s="637"/>
      <c r="CX15" s="637"/>
      <c r="CY15" s="638"/>
      <c r="CZ15" s="662">
        <v>6.3</v>
      </c>
      <c r="DA15" s="662"/>
      <c r="DB15" s="662"/>
      <c r="DC15" s="662"/>
      <c r="DD15" s="642">
        <v>27745</v>
      </c>
      <c r="DE15" s="637"/>
      <c r="DF15" s="637"/>
      <c r="DG15" s="637"/>
      <c r="DH15" s="637"/>
      <c r="DI15" s="637"/>
      <c r="DJ15" s="637"/>
      <c r="DK15" s="637"/>
      <c r="DL15" s="637"/>
      <c r="DM15" s="637"/>
      <c r="DN15" s="637"/>
      <c r="DO15" s="637"/>
      <c r="DP15" s="638"/>
      <c r="DQ15" s="642">
        <v>283271</v>
      </c>
      <c r="DR15" s="637"/>
      <c r="DS15" s="637"/>
      <c r="DT15" s="637"/>
      <c r="DU15" s="637"/>
      <c r="DV15" s="637"/>
      <c r="DW15" s="637"/>
      <c r="DX15" s="637"/>
      <c r="DY15" s="637"/>
      <c r="DZ15" s="637"/>
      <c r="EA15" s="637"/>
      <c r="EB15" s="637"/>
      <c r="EC15" s="672"/>
    </row>
    <row r="16" spans="2:143" ht="11.25" customHeight="1" x14ac:dyDescent="0.2">
      <c r="B16" s="633" t="s">
        <v>263</v>
      </c>
      <c r="C16" s="634"/>
      <c r="D16" s="634"/>
      <c r="E16" s="634"/>
      <c r="F16" s="634"/>
      <c r="G16" s="634"/>
      <c r="H16" s="634"/>
      <c r="I16" s="634"/>
      <c r="J16" s="634"/>
      <c r="K16" s="634"/>
      <c r="L16" s="634"/>
      <c r="M16" s="634"/>
      <c r="N16" s="634"/>
      <c r="O16" s="634"/>
      <c r="P16" s="634"/>
      <c r="Q16" s="635"/>
      <c r="R16" s="636">
        <v>2504</v>
      </c>
      <c r="S16" s="637"/>
      <c r="T16" s="637"/>
      <c r="U16" s="637"/>
      <c r="V16" s="637"/>
      <c r="W16" s="637"/>
      <c r="X16" s="637"/>
      <c r="Y16" s="638"/>
      <c r="Z16" s="662">
        <v>0</v>
      </c>
      <c r="AA16" s="662"/>
      <c r="AB16" s="662"/>
      <c r="AC16" s="662"/>
      <c r="AD16" s="663">
        <v>2504</v>
      </c>
      <c r="AE16" s="663"/>
      <c r="AF16" s="663"/>
      <c r="AG16" s="663"/>
      <c r="AH16" s="663"/>
      <c r="AI16" s="663"/>
      <c r="AJ16" s="663"/>
      <c r="AK16" s="663"/>
      <c r="AL16" s="639">
        <v>0.1</v>
      </c>
      <c r="AM16" s="640"/>
      <c r="AN16" s="640"/>
      <c r="AO16" s="664"/>
      <c r="AP16" s="633" t="s">
        <v>264</v>
      </c>
      <c r="AQ16" s="634"/>
      <c r="AR16" s="634"/>
      <c r="AS16" s="634"/>
      <c r="AT16" s="634"/>
      <c r="AU16" s="634"/>
      <c r="AV16" s="634"/>
      <c r="AW16" s="634"/>
      <c r="AX16" s="634"/>
      <c r="AY16" s="634"/>
      <c r="AZ16" s="634"/>
      <c r="BA16" s="634"/>
      <c r="BB16" s="634"/>
      <c r="BC16" s="634"/>
      <c r="BD16" s="634"/>
      <c r="BE16" s="634"/>
      <c r="BF16" s="635"/>
      <c r="BG16" s="636" t="s">
        <v>129</v>
      </c>
      <c r="BH16" s="637"/>
      <c r="BI16" s="637"/>
      <c r="BJ16" s="637"/>
      <c r="BK16" s="637"/>
      <c r="BL16" s="637"/>
      <c r="BM16" s="637"/>
      <c r="BN16" s="638"/>
      <c r="BO16" s="662" t="s">
        <v>129</v>
      </c>
      <c r="BP16" s="662"/>
      <c r="BQ16" s="662"/>
      <c r="BR16" s="662"/>
      <c r="BS16" s="663" t="s">
        <v>129</v>
      </c>
      <c r="BT16" s="663"/>
      <c r="BU16" s="663"/>
      <c r="BV16" s="663"/>
      <c r="BW16" s="663"/>
      <c r="BX16" s="663"/>
      <c r="BY16" s="663"/>
      <c r="BZ16" s="663"/>
      <c r="CA16" s="663"/>
      <c r="CB16" s="708"/>
      <c r="CD16" s="633" t="s">
        <v>265</v>
      </c>
      <c r="CE16" s="634"/>
      <c r="CF16" s="634"/>
      <c r="CG16" s="634"/>
      <c r="CH16" s="634"/>
      <c r="CI16" s="634"/>
      <c r="CJ16" s="634"/>
      <c r="CK16" s="634"/>
      <c r="CL16" s="634"/>
      <c r="CM16" s="634"/>
      <c r="CN16" s="634"/>
      <c r="CO16" s="634"/>
      <c r="CP16" s="634"/>
      <c r="CQ16" s="635"/>
      <c r="CR16" s="636">
        <v>76719</v>
      </c>
      <c r="CS16" s="637"/>
      <c r="CT16" s="637"/>
      <c r="CU16" s="637"/>
      <c r="CV16" s="637"/>
      <c r="CW16" s="637"/>
      <c r="CX16" s="637"/>
      <c r="CY16" s="638"/>
      <c r="CZ16" s="662">
        <v>1.5</v>
      </c>
      <c r="DA16" s="662"/>
      <c r="DB16" s="662"/>
      <c r="DC16" s="662"/>
      <c r="DD16" s="642" t="s">
        <v>129</v>
      </c>
      <c r="DE16" s="637"/>
      <c r="DF16" s="637"/>
      <c r="DG16" s="637"/>
      <c r="DH16" s="637"/>
      <c r="DI16" s="637"/>
      <c r="DJ16" s="637"/>
      <c r="DK16" s="637"/>
      <c r="DL16" s="637"/>
      <c r="DM16" s="637"/>
      <c r="DN16" s="637"/>
      <c r="DO16" s="637"/>
      <c r="DP16" s="638"/>
      <c r="DQ16" s="642">
        <v>11478</v>
      </c>
      <c r="DR16" s="637"/>
      <c r="DS16" s="637"/>
      <c r="DT16" s="637"/>
      <c r="DU16" s="637"/>
      <c r="DV16" s="637"/>
      <c r="DW16" s="637"/>
      <c r="DX16" s="637"/>
      <c r="DY16" s="637"/>
      <c r="DZ16" s="637"/>
      <c r="EA16" s="637"/>
      <c r="EB16" s="637"/>
      <c r="EC16" s="672"/>
    </row>
    <row r="17" spans="2:133" ht="11.25" customHeight="1" x14ac:dyDescent="0.2">
      <c r="B17" s="633" t="s">
        <v>266</v>
      </c>
      <c r="C17" s="634"/>
      <c r="D17" s="634"/>
      <c r="E17" s="634"/>
      <c r="F17" s="634"/>
      <c r="G17" s="634"/>
      <c r="H17" s="634"/>
      <c r="I17" s="634"/>
      <c r="J17" s="634"/>
      <c r="K17" s="634"/>
      <c r="L17" s="634"/>
      <c r="M17" s="634"/>
      <c r="N17" s="634"/>
      <c r="O17" s="634"/>
      <c r="P17" s="634"/>
      <c r="Q17" s="635"/>
      <c r="R17" s="636">
        <v>2034</v>
      </c>
      <c r="S17" s="637"/>
      <c r="T17" s="637"/>
      <c r="U17" s="637"/>
      <c r="V17" s="637"/>
      <c r="W17" s="637"/>
      <c r="X17" s="637"/>
      <c r="Y17" s="638"/>
      <c r="Z17" s="662">
        <v>0</v>
      </c>
      <c r="AA17" s="662"/>
      <c r="AB17" s="662"/>
      <c r="AC17" s="662"/>
      <c r="AD17" s="663">
        <v>2034</v>
      </c>
      <c r="AE17" s="663"/>
      <c r="AF17" s="663"/>
      <c r="AG17" s="663"/>
      <c r="AH17" s="663"/>
      <c r="AI17" s="663"/>
      <c r="AJ17" s="663"/>
      <c r="AK17" s="663"/>
      <c r="AL17" s="639">
        <v>0.1</v>
      </c>
      <c r="AM17" s="640"/>
      <c r="AN17" s="640"/>
      <c r="AO17" s="664"/>
      <c r="AP17" s="633" t="s">
        <v>267</v>
      </c>
      <c r="AQ17" s="634"/>
      <c r="AR17" s="634"/>
      <c r="AS17" s="634"/>
      <c r="AT17" s="634"/>
      <c r="AU17" s="634"/>
      <c r="AV17" s="634"/>
      <c r="AW17" s="634"/>
      <c r="AX17" s="634"/>
      <c r="AY17" s="634"/>
      <c r="AZ17" s="634"/>
      <c r="BA17" s="634"/>
      <c r="BB17" s="634"/>
      <c r="BC17" s="634"/>
      <c r="BD17" s="634"/>
      <c r="BE17" s="634"/>
      <c r="BF17" s="635"/>
      <c r="BG17" s="636" t="s">
        <v>129</v>
      </c>
      <c r="BH17" s="637"/>
      <c r="BI17" s="637"/>
      <c r="BJ17" s="637"/>
      <c r="BK17" s="637"/>
      <c r="BL17" s="637"/>
      <c r="BM17" s="637"/>
      <c r="BN17" s="638"/>
      <c r="BO17" s="662" t="s">
        <v>129</v>
      </c>
      <c r="BP17" s="662"/>
      <c r="BQ17" s="662"/>
      <c r="BR17" s="662"/>
      <c r="BS17" s="663" t="s">
        <v>129</v>
      </c>
      <c r="BT17" s="663"/>
      <c r="BU17" s="663"/>
      <c r="BV17" s="663"/>
      <c r="BW17" s="663"/>
      <c r="BX17" s="663"/>
      <c r="BY17" s="663"/>
      <c r="BZ17" s="663"/>
      <c r="CA17" s="663"/>
      <c r="CB17" s="708"/>
      <c r="CD17" s="633" t="s">
        <v>268</v>
      </c>
      <c r="CE17" s="634"/>
      <c r="CF17" s="634"/>
      <c r="CG17" s="634"/>
      <c r="CH17" s="634"/>
      <c r="CI17" s="634"/>
      <c r="CJ17" s="634"/>
      <c r="CK17" s="634"/>
      <c r="CL17" s="634"/>
      <c r="CM17" s="634"/>
      <c r="CN17" s="634"/>
      <c r="CO17" s="634"/>
      <c r="CP17" s="634"/>
      <c r="CQ17" s="635"/>
      <c r="CR17" s="636">
        <v>426265</v>
      </c>
      <c r="CS17" s="637"/>
      <c r="CT17" s="637"/>
      <c r="CU17" s="637"/>
      <c r="CV17" s="637"/>
      <c r="CW17" s="637"/>
      <c r="CX17" s="637"/>
      <c r="CY17" s="638"/>
      <c r="CZ17" s="662">
        <v>8.6</v>
      </c>
      <c r="DA17" s="662"/>
      <c r="DB17" s="662"/>
      <c r="DC17" s="662"/>
      <c r="DD17" s="642" t="s">
        <v>129</v>
      </c>
      <c r="DE17" s="637"/>
      <c r="DF17" s="637"/>
      <c r="DG17" s="637"/>
      <c r="DH17" s="637"/>
      <c r="DI17" s="637"/>
      <c r="DJ17" s="637"/>
      <c r="DK17" s="637"/>
      <c r="DL17" s="637"/>
      <c r="DM17" s="637"/>
      <c r="DN17" s="637"/>
      <c r="DO17" s="637"/>
      <c r="DP17" s="638"/>
      <c r="DQ17" s="642">
        <v>426265</v>
      </c>
      <c r="DR17" s="637"/>
      <c r="DS17" s="637"/>
      <c r="DT17" s="637"/>
      <c r="DU17" s="637"/>
      <c r="DV17" s="637"/>
      <c r="DW17" s="637"/>
      <c r="DX17" s="637"/>
      <c r="DY17" s="637"/>
      <c r="DZ17" s="637"/>
      <c r="EA17" s="637"/>
      <c r="EB17" s="637"/>
      <c r="EC17" s="672"/>
    </row>
    <row r="18" spans="2:133" ht="11.25" customHeight="1" x14ac:dyDescent="0.2">
      <c r="B18" s="633" t="s">
        <v>269</v>
      </c>
      <c r="C18" s="634"/>
      <c r="D18" s="634"/>
      <c r="E18" s="634"/>
      <c r="F18" s="634"/>
      <c r="G18" s="634"/>
      <c r="H18" s="634"/>
      <c r="I18" s="634"/>
      <c r="J18" s="634"/>
      <c r="K18" s="634"/>
      <c r="L18" s="634"/>
      <c r="M18" s="634"/>
      <c r="N18" s="634"/>
      <c r="O18" s="634"/>
      <c r="P18" s="634"/>
      <c r="Q18" s="635"/>
      <c r="R18" s="636">
        <v>1601</v>
      </c>
      <c r="S18" s="637"/>
      <c r="T18" s="637"/>
      <c r="U18" s="637"/>
      <c r="V18" s="637"/>
      <c r="W18" s="637"/>
      <c r="X18" s="637"/>
      <c r="Y18" s="638"/>
      <c r="Z18" s="662">
        <v>0</v>
      </c>
      <c r="AA18" s="662"/>
      <c r="AB18" s="662"/>
      <c r="AC18" s="662"/>
      <c r="AD18" s="663">
        <v>1601</v>
      </c>
      <c r="AE18" s="663"/>
      <c r="AF18" s="663"/>
      <c r="AG18" s="663"/>
      <c r="AH18" s="663"/>
      <c r="AI18" s="663"/>
      <c r="AJ18" s="663"/>
      <c r="AK18" s="663"/>
      <c r="AL18" s="639">
        <v>0.10000000149011612</v>
      </c>
      <c r="AM18" s="640"/>
      <c r="AN18" s="640"/>
      <c r="AO18" s="664"/>
      <c r="AP18" s="633" t="s">
        <v>270</v>
      </c>
      <c r="AQ18" s="634"/>
      <c r="AR18" s="634"/>
      <c r="AS18" s="634"/>
      <c r="AT18" s="634"/>
      <c r="AU18" s="634"/>
      <c r="AV18" s="634"/>
      <c r="AW18" s="634"/>
      <c r="AX18" s="634"/>
      <c r="AY18" s="634"/>
      <c r="AZ18" s="634"/>
      <c r="BA18" s="634"/>
      <c r="BB18" s="634"/>
      <c r="BC18" s="634"/>
      <c r="BD18" s="634"/>
      <c r="BE18" s="634"/>
      <c r="BF18" s="635"/>
      <c r="BG18" s="636" t="s">
        <v>129</v>
      </c>
      <c r="BH18" s="637"/>
      <c r="BI18" s="637"/>
      <c r="BJ18" s="637"/>
      <c r="BK18" s="637"/>
      <c r="BL18" s="637"/>
      <c r="BM18" s="637"/>
      <c r="BN18" s="638"/>
      <c r="BO18" s="662" t="s">
        <v>129</v>
      </c>
      <c r="BP18" s="662"/>
      <c r="BQ18" s="662"/>
      <c r="BR18" s="662"/>
      <c r="BS18" s="663" t="s">
        <v>129</v>
      </c>
      <c r="BT18" s="663"/>
      <c r="BU18" s="663"/>
      <c r="BV18" s="663"/>
      <c r="BW18" s="663"/>
      <c r="BX18" s="663"/>
      <c r="BY18" s="663"/>
      <c r="BZ18" s="663"/>
      <c r="CA18" s="663"/>
      <c r="CB18" s="708"/>
      <c r="CD18" s="633" t="s">
        <v>271</v>
      </c>
      <c r="CE18" s="634"/>
      <c r="CF18" s="634"/>
      <c r="CG18" s="634"/>
      <c r="CH18" s="634"/>
      <c r="CI18" s="634"/>
      <c r="CJ18" s="634"/>
      <c r="CK18" s="634"/>
      <c r="CL18" s="634"/>
      <c r="CM18" s="634"/>
      <c r="CN18" s="634"/>
      <c r="CO18" s="634"/>
      <c r="CP18" s="634"/>
      <c r="CQ18" s="635"/>
      <c r="CR18" s="636" t="s">
        <v>129</v>
      </c>
      <c r="CS18" s="637"/>
      <c r="CT18" s="637"/>
      <c r="CU18" s="637"/>
      <c r="CV18" s="637"/>
      <c r="CW18" s="637"/>
      <c r="CX18" s="637"/>
      <c r="CY18" s="638"/>
      <c r="CZ18" s="662" t="s">
        <v>129</v>
      </c>
      <c r="DA18" s="662"/>
      <c r="DB18" s="662"/>
      <c r="DC18" s="662"/>
      <c r="DD18" s="642" t="s">
        <v>129</v>
      </c>
      <c r="DE18" s="637"/>
      <c r="DF18" s="637"/>
      <c r="DG18" s="637"/>
      <c r="DH18" s="637"/>
      <c r="DI18" s="637"/>
      <c r="DJ18" s="637"/>
      <c r="DK18" s="637"/>
      <c r="DL18" s="637"/>
      <c r="DM18" s="637"/>
      <c r="DN18" s="637"/>
      <c r="DO18" s="637"/>
      <c r="DP18" s="638"/>
      <c r="DQ18" s="642" t="s">
        <v>129</v>
      </c>
      <c r="DR18" s="637"/>
      <c r="DS18" s="637"/>
      <c r="DT18" s="637"/>
      <c r="DU18" s="637"/>
      <c r="DV18" s="637"/>
      <c r="DW18" s="637"/>
      <c r="DX18" s="637"/>
      <c r="DY18" s="637"/>
      <c r="DZ18" s="637"/>
      <c r="EA18" s="637"/>
      <c r="EB18" s="637"/>
      <c r="EC18" s="672"/>
    </row>
    <row r="19" spans="2:133" ht="11.25" customHeight="1" x14ac:dyDescent="0.2">
      <c r="B19" s="633" t="s">
        <v>272</v>
      </c>
      <c r="C19" s="634"/>
      <c r="D19" s="634"/>
      <c r="E19" s="634"/>
      <c r="F19" s="634"/>
      <c r="G19" s="634"/>
      <c r="H19" s="634"/>
      <c r="I19" s="634"/>
      <c r="J19" s="634"/>
      <c r="K19" s="634"/>
      <c r="L19" s="634"/>
      <c r="M19" s="634"/>
      <c r="N19" s="634"/>
      <c r="O19" s="634"/>
      <c r="P19" s="634"/>
      <c r="Q19" s="635"/>
      <c r="R19" s="636">
        <v>426</v>
      </c>
      <c r="S19" s="637"/>
      <c r="T19" s="637"/>
      <c r="U19" s="637"/>
      <c r="V19" s="637"/>
      <c r="W19" s="637"/>
      <c r="X19" s="637"/>
      <c r="Y19" s="638"/>
      <c r="Z19" s="662">
        <v>0</v>
      </c>
      <c r="AA19" s="662"/>
      <c r="AB19" s="662"/>
      <c r="AC19" s="662"/>
      <c r="AD19" s="663">
        <v>426</v>
      </c>
      <c r="AE19" s="663"/>
      <c r="AF19" s="663"/>
      <c r="AG19" s="663"/>
      <c r="AH19" s="663"/>
      <c r="AI19" s="663"/>
      <c r="AJ19" s="663"/>
      <c r="AK19" s="663"/>
      <c r="AL19" s="639">
        <v>0</v>
      </c>
      <c r="AM19" s="640"/>
      <c r="AN19" s="640"/>
      <c r="AO19" s="664"/>
      <c r="AP19" s="633" t="s">
        <v>273</v>
      </c>
      <c r="AQ19" s="634"/>
      <c r="AR19" s="634"/>
      <c r="AS19" s="634"/>
      <c r="AT19" s="634"/>
      <c r="AU19" s="634"/>
      <c r="AV19" s="634"/>
      <c r="AW19" s="634"/>
      <c r="AX19" s="634"/>
      <c r="AY19" s="634"/>
      <c r="AZ19" s="634"/>
      <c r="BA19" s="634"/>
      <c r="BB19" s="634"/>
      <c r="BC19" s="634"/>
      <c r="BD19" s="634"/>
      <c r="BE19" s="634"/>
      <c r="BF19" s="635"/>
      <c r="BG19" s="636">
        <v>3709</v>
      </c>
      <c r="BH19" s="637"/>
      <c r="BI19" s="637"/>
      <c r="BJ19" s="637"/>
      <c r="BK19" s="637"/>
      <c r="BL19" s="637"/>
      <c r="BM19" s="637"/>
      <c r="BN19" s="638"/>
      <c r="BO19" s="662">
        <v>1.3</v>
      </c>
      <c r="BP19" s="662"/>
      <c r="BQ19" s="662"/>
      <c r="BR19" s="662"/>
      <c r="BS19" s="663" t="s">
        <v>129</v>
      </c>
      <c r="BT19" s="663"/>
      <c r="BU19" s="663"/>
      <c r="BV19" s="663"/>
      <c r="BW19" s="663"/>
      <c r="BX19" s="663"/>
      <c r="BY19" s="663"/>
      <c r="BZ19" s="663"/>
      <c r="CA19" s="663"/>
      <c r="CB19" s="708"/>
      <c r="CD19" s="633" t="s">
        <v>274</v>
      </c>
      <c r="CE19" s="634"/>
      <c r="CF19" s="634"/>
      <c r="CG19" s="634"/>
      <c r="CH19" s="634"/>
      <c r="CI19" s="634"/>
      <c r="CJ19" s="634"/>
      <c r="CK19" s="634"/>
      <c r="CL19" s="634"/>
      <c r="CM19" s="634"/>
      <c r="CN19" s="634"/>
      <c r="CO19" s="634"/>
      <c r="CP19" s="634"/>
      <c r="CQ19" s="635"/>
      <c r="CR19" s="636" t="s">
        <v>129</v>
      </c>
      <c r="CS19" s="637"/>
      <c r="CT19" s="637"/>
      <c r="CU19" s="637"/>
      <c r="CV19" s="637"/>
      <c r="CW19" s="637"/>
      <c r="CX19" s="637"/>
      <c r="CY19" s="638"/>
      <c r="CZ19" s="662" t="s">
        <v>129</v>
      </c>
      <c r="DA19" s="662"/>
      <c r="DB19" s="662"/>
      <c r="DC19" s="662"/>
      <c r="DD19" s="642" t="s">
        <v>129</v>
      </c>
      <c r="DE19" s="637"/>
      <c r="DF19" s="637"/>
      <c r="DG19" s="637"/>
      <c r="DH19" s="637"/>
      <c r="DI19" s="637"/>
      <c r="DJ19" s="637"/>
      <c r="DK19" s="637"/>
      <c r="DL19" s="637"/>
      <c r="DM19" s="637"/>
      <c r="DN19" s="637"/>
      <c r="DO19" s="637"/>
      <c r="DP19" s="638"/>
      <c r="DQ19" s="642" t="s">
        <v>129</v>
      </c>
      <c r="DR19" s="637"/>
      <c r="DS19" s="637"/>
      <c r="DT19" s="637"/>
      <c r="DU19" s="637"/>
      <c r="DV19" s="637"/>
      <c r="DW19" s="637"/>
      <c r="DX19" s="637"/>
      <c r="DY19" s="637"/>
      <c r="DZ19" s="637"/>
      <c r="EA19" s="637"/>
      <c r="EB19" s="637"/>
      <c r="EC19" s="672"/>
    </row>
    <row r="20" spans="2:133" ht="11.25" customHeight="1" x14ac:dyDescent="0.2">
      <c r="B20" s="633" t="s">
        <v>275</v>
      </c>
      <c r="C20" s="634"/>
      <c r="D20" s="634"/>
      <c r="E20" s="634"/>
      <c r="F20" s="634"/>
      <c r="G20" s="634"/>
      <c r="H20" s="634"/>
      <c r="I20" s="634"/>
      <c r="J20" s="634"/>
      <c r="K20" s="634"/>
      <c r="L20" s="634"/>
      <c r="M20" s="634"/>
      <c r="N20" s="634"/>
      <c r="O20" s="634"/>
      <c r="P20" s="634"/>
      <c r="Q20" s="635"/>
      <c r="R20" s="636">
        <v>749</v>
      </c>
      <c r="S20" s="637"/>
      <c r="T20" s="637"/>
      <c r="U20" s="637"/>
      <c r="V20" s="637"/>
      <c r="W20" s="637"/>
      <c r="X20" s="637"/>
      <c r="Y20" s="638"/>
      <c r="Z20" s="662">
        <v>0</v>
      </c>
      <c r="AA20" s="662"/>
      <c r="AB20" s="662"/>
      <c r="AC20" s="662"/>
      <c r="AD20" s="663">
        <v>749</v>
      </c>
      <c r="AE20" s="663"/>
      <c r="AF20" s="663"/>
      <c r="AG20" s="663"/>
      <c r="AH20" s="663"/>
      <c r="AI20" s="663"/>
      <c r="AJ20" s="663"/>
      <c r="AK20" s="663"/>
      <c r="AL20" s="639">
        <v>0</v>
      </c>
      <c r="AM20" s="640"/>
      <c r="AN20" s="640"/>
      <c r="AO20" s="664"/>
      <c r="AP20" s="633" t="s">
        <v>276</v>
      </c>
      <c r="AQ20" s="634"/>
      <c r="AR20" s="634"/>
      <c r="AS20" s="634"/>
      <c r="AT20" s="634"/>
      <c r="AU20" s="634"/>
      <c r="AV20" s="634"/>
      <c r="AW20" s="634"/>
      <c r="AX20" s="634"/>
      <c r="AY20" s="634"/>
      <c r="AZ20" s="634"/>
      <c r="BA20" s="634"/>
      <c r="BB20" s="634"/>
      <c r="BC20" s="634"/>
      <c r="BD20" s="634"/>
      <c r="BE20" s="634"/>
      <c r="BF20" s="635"/>
      <c r="BG20" s="636">
        <v>3709</v>
      </c>
      <c r="BH20" s="637"/>
      <c r="BI20" s="637"/>
      <c r="BJ20" s="637"/>
      <c r="BK20" s="637"/>
      <c r="BL20" s="637"/>
      <c r="BM20" s="637"/>
      <c r="BN20" s="638"/>
      <c r="BO20" s="662">
        <v>1.3</v>
      </c>
      <c r="BP20" s="662"/>
      <c r="BQ20" s="662"/>
      <c r="BR20" s="662"/>
      <c r="BS20" s="663" t="s">
        <v>129</v>
      </c>
      <c r="BT20" s="663"/>
      <c r="BU20" s="663"/>
      <c r="BV20" s="663"/>
      <c r="BW20" s="663"/>
      <c r="BX20" s="663"/>
      <c r="BY20" s="663"/>
      <c r="BZ20" s="663"/>
      <c r="CA20" s="663"/>
      <c r="CB20" s="708"/>
      <c r="CD20" s="633" t="s">
        <v>277</v>
      </c>
      <c r="CE20" s="634"/>
      <c r="CF20" s="634"/>
      <c r="CG20" s="634"/>
      <c r="CH20" s="634"/>
      <c r="CI20" s="634"/>
      <c r="CJ20" s="634"/>
      <c r="CK20" s="634"/>
      <c r="CL20" s="634"/>
      <c r="CM20" s="634"/>
      <c r="CN20" s="634"/>
      <c r="CO20" s="634"/>
      <c r="CP20" s="634"/>
      <c r="CQ20" s="635"/>
      <c r="CR20" s="636">
        <v>4954638</v>
      </c>
      <c r="CS20" s="637"/>
      <c r="CT20" s="637"/>
      <c r="CU20" s="637"/>
      <c r="CV20" s="637"/>
      <c r="CW20" s="637"/>
      <c r="CX20" s="637"/>
      <c r="CY20" s="638"/>
      <c r="CZ20" s="662">
        <v>100</v>
      </c>
      <c r="DA20" s="662"/>
      <c r="DB20" s="662"/>
      <c r="DC20" s="662"/>
      <c r="DD20" s="642">
        <v>1086142</v>
      </c>
      <c r="DE20" s="637"/>
      <c r="DF20" s="637"/>
      <c r="DG20" s="637"/>
      <c r="DH20" s="637"/>
      <c r="DI20" s="637"/>
      <c r="DJ20" s="637"/>
      <c r="DK20" s="637"/>
      <c r="DL20" s="637"/>
      <c r="DM20" s="637"/>
      <c r="DN20" s="637"/>
      <c r="DO20" s="637"/>
      <c r="DP20" s="638"/>
      <c r="DQ20" s="642">
        <v>3171302</v>
      </c>
      <c r="DR20" s="637"/>
      <c r="DS20" s="637"/>
      <c r="DT20" s="637"/>
      <c r="DU20" s="637"/>
      <c r="DV20" s="637"/>
      <c r="DW20" s="637"/>
      <c r="DX20" s="637"/>
      <c r="DY20" s="637"/>
      <c r="DZ20" s="637"/>
      <c r="EA20" s="637"/>
      <c r="EB20" s="637"/>
      <c r="EC20" s="672"/>
    </row>
    <row r="21" spans="2:133" ht="11.25" customHeight="1" x14ac:dyDescent="0.2">
      <c r="B21" s="633" t="s">
        <v>278</v>
      </c>
      <c r="C21" s="634"/>
      <c r="D21" s="634"/>
      <c r="E21" s="634"/>
      <c r="F21" s="634"/>
      <c r="G21" s="634"/>
      <c r="H21" s="634"/>
      <c r="I21" s="634"/>
      <c r="J21" s="634"/>
      <c r="K21" s="634"/>
      <c r="L21" s="634"/>
      <c r="M21" s="634"/>
      <c r="N21" s="634"/>
      <c r="O21" s="634"/>
      <c r="P21" s="634"/>
      <c r="Q21" s="635"/>
      <c r="R21" s="636">
        <v>138</v>
      </c>
      <c r="S21" s="637"/>
      <c r="T21" s="637"/>
      <c r="U21" s="637"/>
      <c r="V21" s="637"/>
      <c r="W21" s="637"/>
      <c r="X21" s="637"/>
      <c r="Y21" s="638"/>
      <c r="Z21" s="662">
        <v>0</v>
      </c>
      <c r="AA21" s="662"/>
      <c r="AB21" s="662"/>
      <c r="AC21" s="662"/>
      <c r="AD21" s="663">
        <v>138</v>
      </c>
      <c r="AE21" s="663"/>
      <c r="AF21" s="663"/>
      <c r="AG21" s="663"/>
      <c r="AH21" s="663"/>
      <c r="AI21" s="663"/>
      <c r="AJ21" s="663"/>
      <c r="AK21" s="663"/>
      <c r="AL21" s="639">
        <v>0</v>
      </c>
      <c r="AM21" s="640"/>
      <c r="AN21" s="640"/>
      <c r="AO21" s="664"/>
      <c r="AP21" s="633" t="s">
        <v>279</v>
      </c>
      <c r="AQ21" s="709"/>
      <c r="AR21" s="709"/>
      <c r="AS21" s="709"/>
      <c r="AT21" s="709"/>
      <c r="AU21" s="709"/>
      <c r="AV21" s="709"/>
      <c r="AW21" s="709"/>
      <c r="AX21" s="709"/>
      <c r="AY21" s="709"/>
      <c r="AZ21" s="709"/>
      <c r="BA21" s="709"/>
      <c r="BB21" s="709"/>
      <c r="BC21" s="709"/>
      <c r="BD21" s="709"/>
      <c r="BE21" s="709"/>
      <c r="BF21" s="710"/>
      <c r="BG21" s="636">
        <v>3709</v>
      </c>
      <c r="BH21" s="637"/>
      <c r="BI21" s="637"/>
      <c r="BJ21" s="637"/>
      <c r="BK21" s="637"/>
      <c r="BL21" s="637"/>
      <c r="BM21" s="637"/>
      <c r="BN21" s="638"/>
      <c r="BO21" s="662">
        <v>1.3</v>
      </c>
      <c r="BP21" s="662"/>
      <c r="BQ21" s="662"/>
      <c r="BR21" s="662"/>
      <c r="BS21" s="663" t="s">
        <v>129</v>
      </c>
      <c r="BT21" s="663"/>
      <c r="BU21" s="663"/>
      <c r="BV21" s="663"/>
      <c r="BW21" s="663"/>
      <c r="BX21" s="663"/>
      <c r="BY21" s="663"/>
      <c r="BZ21" s="663"/>
      <c r="CA21" s="663"/>
      <c r="CB21" s="708"/>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2">
      <c r="B22" s="693" t="s">
        <v>280</v>
      </c>
      <c r="C22" s="694"/>
      <c r="D22" s="694"/>
      <c r="E22" s="694"/>
      <c r="F22" s="694"/>
      <c r="G22" s="694"/>
      <c r="H22" s="694"/>
      <c r="I22" s="694"/>
      <c r="J22" s="694"/>
      <c r="K22" s="694"/>
      <c r="L22" s="694"/>
      <c r="M22" s="694"/>
      <c r="N22" s="694"/>
      <c r="O22" s="694"/>
      <c r="P22" s="694"/>
      <c r="Q22" s="695"/>
      <c r="R22" s="636">
        <v>288</v>
      </c>
      <c r="S22" s="637"/>
      <c r="T22" s="637"/>
      <c r="U22" s="637"/>
      <c r="V22" s="637"/>
      <c r="W22" s="637"/>
      <c r="X22" s="637"/>
      <c r="Y22" s="638"/>
      <c r="Z22" s="662">
        <v>0</v>
      </c>
      <c r="AA22" s="662"/>
      <c r="AB22" s="662"/>
      <c r="AC22" s="662"/>
      <c r="AD22" s="663">
        <v>288</v>
      </c>
      <c r="AE22" s="663"/>
      <c r="AF22" s="663"/>
      <c r="AG22" s="663"/>
      <c r="AH22" s="663"/>
      <c r="AI22" s="663"/>
      <c r="AJ22" s="663"/>
      <c r="AK22" s="663"/>
      <c r="AL22" s="639">
        <v>0</v>
      </c>
      <c r="AM22" s="640"/>
      <c r="AN22" s="640"/>
      <c r="AO22" s="664"/>
      <c r="AP22" s="633" t="s">
        <v>281</v>
      </c>
      <c r="AQ22" s="709"/>
      <c r="AR22" s="709"/>
      <c r="AS22" s="709"/>
      <c r="AT22" s="709"/>
      <c r="AU22" s="709"/>
      <c r="AV22" s="709"/>
      <c r="AW22" s="709"/>
      <c r="AX22" s="709"/>
      <c r="AY22" s="709"/>
      <c r="AZ22" s="709"/>
      <c r="BA22" s="709"/>
      <c r="BB22" s="709"/>
      <c r="BC22" s="709"/>
      <c r="BD22" s="709"/>
      <c r="BE22" s="709"/>
      <c r="BF22" s="710"/>
      <c r="BG22" s="636" t="s">
        <v>129</v>
      </c>
      <c r="BH22" s="637"/>
      <c r="BI22" s="637"/>
      <c r="BJ22" s="637"/>
      <c r="BK22" s="637"/>
      <c r="BL22" s="637"/>
      <c r="BM22" s="637"/>
      <c r="BN22" s="638"/>
      <c r="BO22" s="662" t="s">
        <v>129</v>
      </c>
      <c r="BP22" s="662"/>
      <c r="BQ22" s="662"/>
      <c r="BR22" s="662"/>
      <c r="BS22" s="663" t="s">
        <v>129</v>
      </c>
      <c r="BT22" s="663"/>
      <c r="BU22" s="663"/>
      <c r="BV22" s="663"/>
      <c r="BW22" s="663"/>
      <c r="BX22" s="663"/>
      <c r="BY22" s="663"/>
      <c r="BZ22" s="663"/>
      <c r="CA22" s="663"/>
      <c r="CB22" s="708"/>
      <c r="CD22" s="689" t="s">
        <v>282</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2">
      <c r="B23" s="633" t="s">
        <v>283</v>
      </c>
      <c r="C23" s="634"/>
      <c r="D23" s="634"/>
      <c r="E23" s="634"/>
      <c r="F23" s="634"/>
      <c r="G23" s="634"/>
      <c r="H23" s="634"/>
      <c r="I23" s="634"/>
      <c r="J23" s="634"/>
      <c r="K23" s="634"/>
      <c r="L23" s="634"/>
      <c r="M23" s="634"/>
      <c r="N23" s="634"/>
      <c r="O23" s="634"/>
      <c r="P23" s="634"/>
      <c r="Q23" s="635"/>
      <c r="R23" s="636">
        <v>2470844</v>
      </c>
      <c r="S23" s="637"/>
      <c r="T23" s="637"/>
      <c r="U23" s="637"/>
      <c r="V23" s="637"/>
      <c r="W23" s="637"/>
      <c r="X23" s="637"/>
      <c r="Y23" s="638"/>
      <c r="Z23" s="662">
        <v>49</v>
      </c>
      <c r="AA23" s="662"/>
      <c r="AB23" s="662"/>
      <c r="AC23" s="662"/>
      <c r="AD23" s="663">
        <v>2186759</v>
      </c>
      <c r="AE23" s="663"/>
      <c r="AF23" s="663"/>
      <c r="AG23" s="663"/>
      <c r="AH23" s="663"/>
      <c r="AI23" s="663"/>
      <c r="AJ23" s="663"/>
      <c r="AK23" s="663"/>
      <c r="AL23" s="639">
        <v>82.4</v>
      </c>
      <c r="AM23" s="640"/>
      <c r="AN23" s="640"/>
      <c r="AO23" s="664"/>
      <c r="AP23" s="633" t="s">
        <v>284</v>
      </c>
      <c r="AQ23" s="709"/>
      <c r="AR23" s="709"/>
      <c r="AS23" s="709"/>
      <c r="AT23" s="709"/>
      <c r="AU23" s="709"/>
      <c r="AV23" s="709"/>
      <c r="AW23" s="709"/>
      <c r="AX23" s="709"/>
      <c r="AY23" s="709"/>
      <c r="AZ23" s="709"/>
      <c r="BA23" s="709"/>
      <c r="BB23" s="709"/>
      <c r="BC23" s="709"/>
      <c r="BD23" s="709"/>
      <c r="BE23" s="709"/>
      <c r="BF23" s="710"/>
      <c r="BG23" s="636" t="s">
        <v>129</v>
      </c>
      <c r="BH23" s="637"/>
      <c r="BI23" s="637"/>
      <c r="BJ23" s="637"/>
      <c r="BK23" s="637"/>
      <c r="BL23" s="637"/>
      <c r="BM23" s="637"/>
      <c r="BN23" s="638"/>
      <c r="BO23" s="662" t="s">
        <v>129</v>
      </c>
      <c r="BP23" s="662"/>
      <c r="BQ23" s="662"/>
      <c r="BR23" s="662"/>
      <c r="BS23" s="663" t="s">
        <v>129</v>
      </c>
      <c r="BT23" s="663"/>
      <c r="BU23" s="663"/>
      <c r="BV23" s="663"/>
      <c r="BW23" s="663"/>
      <c r="BX23" s="663"/>
      <c r="BY23" s="663"/>
      <c r="BZ23" s="663"/>
      <c r="CA23" s="663"/>
      <c r="CB23" s="708"/>
      <c r="CD23" s="689" t="s">
        <v>224</v>
      </c>
      <c r="CE23" s="690"/>
      <c r="CF23" s="690"/>
      <c r="CG23" s="690"/>
      <c r="CH23" s="690"/>
      <c r="CI23" s="690"/>
      <c r="CJ23" s="690"/>
      <c r="CK23" s="690"/>
      <c r="CL23" s="690"/>
      <c r="CM23" s="690"/>
      <c r="CN23" s="690"/>
      <c r="CO23" s="690"/>
      <c r="CP23" s="690"/>
      <c r="CQ23" s="691"/>
      <c r="CR23" s="689" t="s">
        <v>285</v>
      </c>
      <c r="CS23" s="690"/>
      <c r="CT23" s="690"/>
      <c r="CU23" s="690"/>
      <c r="CV23" s="690"/>
      <c r="CW23" s="690"/>
      <c r="CX23" s="690"/>
      <c r="CY23" s="691"/>
      <c r="CZ23" s="689" t="s">
        <v>286</v>
      </c>
      <c r="DA23" s="690"/>
      <c r="DB23" s="690"/>
      <c r="DC23" s="691"/>
      <c r="DD23" s="689" t="s">
        <v>287</v>
      </c>
      <c r="DE23" s="690"/>
      <c r="DF23" s="690"/>
      <c r="DG23" s="690"/>
      <c r="DH23" s="690"/>
      <c r="DI23" s="690"/>
      <c r="DJ23" s="690"/>
      <c r="DK23" s="691"/>
      <c r="DL23" s="721" t="s">
        <v>288</v>
      </c>
      <c r="DM23" s="722"/>
      <c r="DN23" s="722"/>
      <c r="DO23" s="722"/>
      <c r="DP23" s="722"/>
      <c r="DQ23" s="722"/>
      <c r="DR23" s="722"/>
      <c r="DS23" s="722"/>
      <c r="DT23" s="722"/>
      <c r="DU23" s="722"/>
      <c r="DV23" s="723"/>
      <c r="DW23" s="689" t="s">
        <v>289</v>
      </c>
      <c r="DX23" s="690"/>
      <c r="DY23" s="690"/>
      <c r="DZ23" s="690"/>
      <c r="EA23" s="690"/>
      <c r="EB23" s="690"/>
      <c r="EC23" s="691"/>
    </row>
    <row r="24" spans="2:133" ht="11.25" customHeight="1" x14ac:dyDescent="0.2">
      <c r="B24" s="633" t="s">
        <v>290</v>
      </c>
      <c r="C24" s="634"/>
      <c r="D24" s="634"/>
      <c r="E24" s="634"/>
      <c r="F24" s="634"/>
      <c r="G24" s="634"/>
      <c r="H24" s="634"/>
      <c r="I24" s="634"/>
      <c r="J24" s="634"/>
      <c r="K24" s="634"/>
      <c r="L24" s="634"/>
      <c r="M24" s="634"/>
      <c r="N24" s="634"/>
      <c r="O24" s="634"/>
      <c r="P24" s="634"/>
      <c r="Q24" s="635"/>
      <c r="R24" s="636">
        <v>2186759</v>
      </c>
      <c r="S24" s="637"/>
      <c r="T24" s="637"/>
      <c r="U24" s="637"/>
      <c r="V24" s="637"/>
      <c r="W24" s="637"/>
      <c r="X24" s="637"/>
      <c r="Y24" s="638"/>
      <c r="Z24" s="662">
        <v>43.4</v>
      </c>
      <c r="AA24" s="662"/>
      <c r="AB24" s="662"/>
      <c r="AC24" s="662"/>
      <c r="AD24" s="663">
        <v>2186759</v>
      </c>
      <c r="AE24" s="663"/>
      <c r="AF24" s="663"/>
      <c r="AG24" s="663"/>
      <c r="AH24" s="663"/>
      <c r="AI24" s="663"/>
      <c r="AJ24" s="663"/>
      <c r="AK24" s="663"/>
      <c r="AL24" s="639">
        <v>82.4</v>
      </c>
      <c r="AM24" s="640"/>
      <c r="AN24" s="640"/>
      <c r="AO24" s="664"/>
      <c r="AP24" s="633" t="s">
        <v>291</v>
      </c>
      <c r="AQ24" s="709"/>
      <c r="AR24" s="709"/>
      <c r="AS24" s="709"/>
      <c r="AT24" s="709"/>
      <c r="AU24" s="709"/>
      <c r="AV24" s="709"/>
      <c r="AW24" s="709"/>
      <c r="AX24" s="709"/>
      <c r="AY24" s="709"/>
      <c r="AZ24" s="709"/>
      <c r="BA24" s="709"/>
      <c r="BB24" s="709"/>
      <c r="BC24" s="709"/>
      <c r="BD24" s="709"/>
      <c r="BE24" s="709"/>
      <c r="BF24" s="710"/>
      <c r="BG24" s="636" t="s">
        <v>129</v>
      </c>
      <c r="BH24" s="637"/>
      <c r="BI24" s="637"/>
      <c r="BJ24" s="637"/>
      <c r="BK24" s="637"/>
      <c r="BL24" s="637"/>
      <c r="BM24" s="637"/>
      <c r="BN24" s="638"/>
      <c r="BO24" s="662" t="s">
        <v>129</v>
      </c>
      <c r="BP24" s="662"/>
      <c r="BQ24" s="662"/>
      <c r="BR24" s="662"/>
      <c r="BS24" s="663" t="s">
        <v>129</v>
      </c>
      <c r="BT24" s="663"/>
      <c r="BU24" s="663"/>
      <c r="BV24" s="663"/>
      <c r="BW24" s="663"/>
      <c r="BX24" s="663"/>
      <c r="BY24" s="663"/>
      <c r="BZ24" s="663"/>
      <c r="CA24" s="663"/>
      <c r="CB24" s="708"/>
      <c r="CD24" s="686" t="s">
        <v>292</v>
      </c>
      <c r="CE24" s="687"/>
      <c r="CF24" s="687"/>
      <c r="CG24" s="687"/>
      <c r="CH24" s="687"/>
      <c r="CI24" s="687"/>
      <c r="CJ24" s="687"/>
      <c r="CK24" s="687"/>
      <c r="CL24" s="687"/>
      <c r="CM24" s="687"/>
      <c r="CN24" s="687"/>
      <c r="CO24" s="687"/>
      <c r="CP24" s="687"/>
      <c r="CQ24" s="688"/>
      <c r="CR24" s="683">
        <v>1602805</v>
      </c>
      <c r="CS24" s="684"/>
      <c r="CT24" s="684"/>
      <c r="CU24" s="684"/>
      <c r="CV24" s="684"/>
      <c r="CW24" s="684"/>
      <c r="CX24" s="684"/>
      <c r="CY24" s="712"/>
      <c r="CZ24" s="713">
        <v>32.299999999999997</v>
      </c>
      <c r="DA24" s="698"/>
      <c r="DB24" s="698"/>
      <c r="DC24" s="715"/>
      <c r="DD24" s="711">
        <v>1355776</v>
      </c>
      <c r="DE24" s="684"/>
      <c r="DF24" s="684"/>
      <c r="DG24" s="684"/>
      <c r="DH24" s="684"/>
      <c r="DI24" s="684"/>
      <c r="DJ24" s="684"/>
      <c r="DK24" s="712"/>
      <c r="DL24" s="711">
        <v>1306470</v>
      </c>
      <c r="DM24" s="684"/>
      <c r="DN24" s="684"/>
      <c r="DO24" s="684"/>
      <c r="DP24" s="684"/>
      <c r="DQ24" s="684"/>
      <c r="DR24" s="684"/>
      <c r="DS24" s="684"/>
      <c r="DT24" s="684"/>
      <c r="DU24" s="684"/>
      <c r="DV24" s="712"/>
      <c r="DW24" s="713">
        <v>47.8</v>
      </c>
      <c r="DX24" s="698"/>
      <c r="DY24" s="698"/>
      <c r="DZ24" s="698"/>
      <c r="EA24" s="698"/>
      <c r="EB24" s="698"/>
      <c r="EC24" s="714"/>
    </row>
    <row r="25" spans="2:133" ht="11.25" customHeight="1" x14ac:dyDescent="0.2">
      <c r="B25" s="633" t="s">
        <v>293</v>
      </c>
      <c r="C25" s="634"/>
      <c r="D25" s="634"/>
      <c r="E25" s="634"/>
      <c r="F25" s="634"/>
      <c r="G25" s="634"/>
      <c r="H25" s="634"/>
      <c r="I25" s="634"/>
      <c r="J25" s="634"/>
      <c r="K25" s="634"/>
      <c r="L25" s="634"/>
      <c r="M25" s="634"/>
      <c r="N25" s="634"/>
      <c r="O25" s="634"/>
      <c r="P25" s="634"/>
      <c r="Q25" s="635"/>
      <c r="R25" s="636">
        <v>284085</v>
      </c>
      <c r="S25" s="637"/>
      <c r="T25" s="637"/>
      <c r="U25" s="637"/>
      <c r="V25" s="637"/>
      <c r="W25" s="637"/>
      <c r="X25" s="637"/>
      <c r="Y25" s="638"/>
      <c r="Z25" s="662">
        <v>5.6</v>
      </c>
      <c r="AA25" s="662"/>
      <c r="AB25" s="662"/>
      <c r="AC25" s="662"/>
      <c r="AD25" s="663" t="s">
        <v>129</v>
      </c>
      <c r="AE25" s="663"/>
      <c r="AF25" s="663"/>
      <c r="AG25" s="663"/>
      <c r="AH25" s="663"/>
      <c r="AI25" s="663"/>
      <c r="AJ25" s="663"/>
      <c r="AK25" s="663"/>
      <c r="AL25" s="639" t="s">
        <v>129</v>
      </c>
      <c r="AM25" s="640"/>
      <c r="AN25" s="640"/>
      <c r="AO25" s="664"/>
      <c r="AP25" s="633" t="s">
        <v>294</v>
      </c>
      <c r="AQ25" s="709"/>
      <c r="AR25" s="709"/>
      <c r="AS25" s="709"/>
      <c r="AT25" s="709"/>
      <c r="AU25" s="709"/>
      <c r="AV25" s="709"/>
      <c r="AW25" s="709"/>
      <c r="AX25" s="709"/>
      <c r="AY25" s="709"/>
      <c r="AZ25" s="709"/>
      <c r="BA25" s="709"/>
      <c r="BB25" s="709"/>
      <c r="BC25" s="709"/>
      <c r="BD25" s="709"/>
      <c r="BE25" s="709"/>
      <c r="BF25" s="710"/>
      <c r="BG25" s="636" t="s">
        <v>129</v>
      </c>
      <c r="BH25" s="637"/>
      <c r="BI25" s="637"/>
      <c r="BJ25" s="637"/>
      <c r="BK25" s="637"/>
      <c r="BL25" s="637"/>
      <c r="BM25" s="637"/>
      <c r="BN25" s="638"/>
      <c r="BO25" s="662" t="s">
        <v>129</v>
      </c>
      <c r="BP25" s="662"/>
      <c r="BQ25" s="662"/>
      <c r="BR25" s="662"/>
      <c r="BS25" s="663" t="s">
        <v>129</v>
      </c>
      <c r="BT25" s="663"/>
      <c r="BU25" s="663"/>
      <c r="BV25" s="663"/>
      <c r="BW25" s="663"/>
      <c r="BX25" s="663"/>
      <c r="BY25" s="663"/>
      <c r="BZ25" s="663"/>
      <c r="CA25" s="663"/>
      <c r="CB25" s="708"/>
      <c r="CD25" s="633" t="s">
        <v>295</v>
      </c>
      <c r="CE25" s="634"/>
      <c r="CF25" s="634"/>
      <c r="CG25" s="634"/>
      <c r="CH25" s="634"/>
      <c r="CI25" s="634"/>
      <c r="CJ25" s="634"/>
      <c r="CK25" s="634"/>
      <c r="CL25" s="634"/>
      <c r="CM25" s="634"/>
      <c r="CN25" s="634"/>
      <c r="CO25" s="634"/>
      <c r="CP25" s="634"/>
      <c r="CQ25" s="635"/>
      <c r="CR25" s="636">
        <v>892666</v>
      </c>
      <c r="CS25" s="646"/>
      <c r="CT25" s="646"/>
      <c r="CU25" s="646"/>
      <c r="CV25" s="646"/>
      <c r="CW25" s="646"/>
      <c r="CX25" s="646"/>
      <c r="CY25" s="647"/>
      <c r="CZ25" s="639">
        <v>18</v>
      </c>
      <c r="DA25" s="648"/>
      <c r="DB25" s="648"/>
      <c r="DC25" s="649"/>
      <c r="DD25" s="642">
        <v>849038</v>
      </c>
      <c r="DE25" s="646"/>
      <c r="DF25" s="646"/>
      <c r="DG25" s="646"/>
      <c r="DH25" s="646"/>
      <c r="DI25" s="646"/>
      <c r="DJ25" s="646"/>
      <c r="DK25" s="647"/>
      <c r="DL25" s="642">
        <v>805724</v>
      </c>
      <c r="DM25" s="646"/>
      <c r="DN25" s="646"/>
      <c r="DO25" s="646"/>
      <c r="DP25" s="646"/>
      <c r="DQ25" s="646"/>
      <c r="DR25" s="646"/>
      <c r="DS25" s="646"/>
      <c r="DT25" s="646"/>
      <c r="DU25" s="646"/>
      <c r="DV25" s="647"/>
      <c r="DW25" s="639">
        <v>29.5</v>
      </c>
      <c r="DX25" s="648"/>
      <c r="DY25" s="648"/>
      <c r="DZ25" s="648"/>
      <c r="EA25" s="648"/>
      <c r="EB25" s="648"/>
      <c r="EC25" s="667"/>
    </row>
    <row r="26" spans="2:133" ht="11.25" customHeight="1" x14ac:dyDescent="0.2">
      <c r="B26" s="633" t="s">
        <v>296</v>
      </c>
      <c r="C26" s="634"/>
      <c r="D26" s="634"/>
      <c r="E26" s="634"/>
      <c r="F26" s="634"/>
      <c r="G26" s="634"/>
      <c r="H26" s="634"/>
      <c r="I26" s="634"/>
      <c r="J26" s="634"/>
      <c r="K26" s="634"/>
      <c r="L26" s="634"/>
      <c r="M26" s="634"/>
      <c r="N26" s="634"/>
      <c r="O26" s="634"/>
      <c r="P26" s="634"/>
      <c r="Q26" s="635"/>
      <c r="R26" s="636" t="s">
        <v>129</v>
      </c>
      <c r="S26" s="637"/>
      <c r="T26" s="637"/>
      <c r="U26" s="637"/>
      <c r="V26" s="637"/>
      <c r="W26" s="637"/>
      <c r="X26" s="637"/>
      <c r="Y26" s="638"/>
      <c r="Z26" s="662" t="s">
        <v>129</v>
      </c>
      <c r="AA26" s="662"/>
      <c r="AB26" s="662"/>
      <c r="AC26" s="662"/>
      <c r="AD26" s="663" t="s">
        <v>129</v>
      </c>
      <c r="AE26" s="663"/>
      <c r="AF26" s="663"/>
      <c r="AG26" s="663"/>
      <c r="AH26" s="663"/>
      <c r="AI26" s="663"/>
      <c r="AJ26" s="663"/>
      <c r="AK26" s="663"/>
      <c r="AL26" s="639" t="s">
        <v>129</v>
      </c>
      <c r="AM26" s="640"/>
      <c r="AN26" s="640"/>
      <c r="AO26" s="664"/>
      <c r="AP26" s="633" t="s">
        <v>297</v>
      </c>
      <c r="AQ26" s="709"/>
      <c r="AR26" s="709"/>
      <c r="AS26" s="709"/>
      <c r="AT26" s="709"/>
      <c r="AU26" s="709"/>
      <c r="AV26" s="709"/>
      <c r="AW26" s="709"/>
      <c r="AX26" s="709"/>
      <c r="AY26" s="709"/>
      <c r="AZ26" s="709"/>
      <c r="BA26" s="709"/>
      <c r="BB26" s="709"/>
      <c r="BC26" s="709"/>
      <c r="BD26" s="709"/>
      <c r="BE26" s="709"/>
      <c r="BF26" s="710"/>
      <c r="BG26" s="636" t="s">
        <v>129</v>
      </c>
      <c r="BH26" s="637"/>
      <c r="BI26" s="637"/>
      <c r="BJ26" s="637"/>
      <c r="BK26" s="637"/>
      <c r="BL26" s="637"/>
      <c r="BM26" s="637"/>
      <c r="BN26" s="638"/>
      <c r="BO26" s="662" t="s">
        <v>129</v>
      </c>
      <c r="BP26" s="662"/>
      <c r="BQ26" s="662"/>
      <c r="BR26" s="662"/>
      <c r="BS26" s="663" t="s">
        <v>129</v>
      </c>
      <c r="BT26" s="663"/>
      <c r="BU26" s="663"/>
      <c r="BV26" s="663"/>
      <c r="BW26" s="663"/>
      <c r="BX26" s="663"/>
      <c r="BY26" s="663"/>
      <c r="BZ26" s="663"/>
      <c r="CA26" s="663"/>
      <c r="CB26" s="708"/>
      <c r="CD26" s="633" t="s">
        <v>298</v>
      </c>
      <c r="CE26" s="634"/>
      <c r="CF26" s="634"/>
      <c r="CG26" s="634"/>
      <c r="CH26" s="634"/>
      <c r="CI26" s="634"/>
      <c r="CJ26" s="634"/>
      <c r="CK26" s="634"/>
      <c r="CL26" s="634"/>
      <c r="CM26" s="634"/>
      <c r="CN26" s="634"/>
      <c r="CO26" s="634"/>
      <c r="CP26" s="634"/>
      <c r="CQ26" s="635"/>
      <c r="CR26" s="636">
        <v>564914</v>
      </c>
      <c r="CS26" s="637"/>
      <c r="CT26" s="637"/>
      <c r="CU26" s="637"/>
      <c r="CV26" s="637"/>
      <c r="CW26" s="637"/>
      <c r="CX26" s="637"/>
      <c r="CY26" s="638"/>
      <c r="CZ26" s="639">
        <v>11.4</v>
      </c>
      <c r="DA26" s="648"/>
      <c r="DB26" s="648"/>
      <c r="DC26" s="649"/>
      <c r="DD26" s="642">
        <v>538789</v>
      </c>
      <c r="DE26" s="637"/>
      <c r="DF26" s="637"/>
      <c r="DG26" s="637"/>
      <c r="DH26" s="637"/>
      <c r="DI26" s="637"/>
      <c r="DJ26" s="637"/>
      <c r="DK26" s="638"/>
      <c r="DL26" s="642" t="s">
        <v>129</v>
      </c>
      <c r="DM26" s="637"/>
      <c r="DN26" s="637"/>
      <c r="DO26" s="637"/>
      <c r="DP26" s="637"/>
      <c r="DQ26" s="637"/>
      <c r="DR26" s="637"/>
      <c r="DS26" s="637"/>
      <c r="DT26" s="637"/>
      <c r="DU26" s="637"/>
      <c r="DV26" s="638"/>
      <c r="DW26" s="639" t="s">
        <v>129</v>
      </c>
      <c r="DX26" s="648"/>
      <c r="DY26" s="648"/>
      <c r="DZ26" s="648"/>
      <c r="EA26" s="648"/>
      <c r="EB26" s="648"/>
      <c r="EC26" s="667"/>
    </row>
    <row r="27" spans="2:133" ht="11.25" customHeight="1" x14ac:dyDescent="0.2">
      <c r="B27" s="633" t="s">
        <v>299</v>
      </c>
      <c r="C27" s="634"/>
      <c r="D27" s="634"/>
      <c r="E27" s="634"/>
      <c r="F27" s="634"/>
      <c r="G27" s="634"/>
      <c r="H27" s="634"/>
      <c r="I27" s="634"/>
      <c r="J27" s="634"/>
      <c r="K27" s="634"/>
      <c r="L27" s="634"/>
      <c r="M27" s="634"/>
      <c r="N27" s="634"/>
      <c r="O27" s="634"/>
      <c r="P27" s="634"/>
      <c r="Q27" s="635"/>
      <c r="R27" s="636">
        <v>2937501</v>
      </c>
      <c r="S27" s="637"/>
      <c r="T27" s="637"/>
      <c r="U27" s="637"/>
      <c r="V27" s="637"/>
      <c r="W27" s="637"/>
      <c r="X27" s="637"/>
      <c r="Y27" s="638"/>
      <c r="Z27" s="662">
        <v>58.3</v>
      </c>
      <c r="AA27" s="662"/>
      <c r="AB27" s="662"/>
      <c r="AC27" s="662"/>
      <c r="AD27" s="663">
        <v>2653416</v>
      </c>
      <c r="AE27" s="663"/>
      <c r="AF27" s="663"/>
      <c r="AG27" s="663"/>
      <c r="AH27" s="663"/>
      <c r="AI27" s="663"/>
      <c r="AJ27" s="663"/>
      <c r="AK27" s="663"/>
      <c r="AL27" s="639">
        <v>100</v>
      </c>
      <c r="AM27" s="640"/>
      <c r="AN27" s="640"/>
      <c r="AO27" s="664"/>
      <c r="AP27" s="633" t="s">
        <v>300</v>
      </c>
      <c r="AQ27" s="634"/>
      <c r="AR27" s="634"/>
      <c r="AS27" s="634"/>
      <c r="AT27" s="634"/>
      <c r="AU27" s="634"/>
      <c r="AV27" s="634"/>
      <c r="AW27" s="634"/>
      <c r="AX27" s="634"/>
      <c r="AY27" s="634"/>
      <c r="AZ27" s="634"/>
      <c r="BA27" s="634"/>
      <c r="BB27" s="634"/>
      <c r="BC27" s="634"/>
      <c r="BD27" s="634"/>
      <c r="BE27" s="634"/>
      <c r="BF27" s="635"/>
      <c r="BG27" s="636">
        <v>290657</v>
      </c>
      <c r="BH27" s="637"/>
      <c r="BI27" s="637"/>
      <c r="BJ27" s="637"/>
      <c r="BK27" s="637"/>
      <c r="BL27" s="637"/>
      <c r="BM27" s="637"/>
      <c r="BN27" s="638"/>
      <c r="BO27" s="662">
        <v>100</v>
      </c>
      <c r="BP27" s="662"/>
      <c r="BQ27" s="662"/>
      <c r="BR27" s="662"/>
      <c r="BS27" s="663">
        <v>20260</v>
      </c>
      <c r="BT27" s="663"/>
      <c r="BU27" s="663"/>
      <c r="BV27" s="663"/>
      <c r="BW27" s="663"/>
      <c r="BX27" s="663"/>
      <c r="BY27" s="663"/>
      <c r="BZ27" s="663"/>
      <c r="CA27" s="663"/>
      <c r="CB27" s="708"/>
      <c r="CD27" s="633" t="s">
        <v>301</v>
      </c>
      <c r="CE27" s="634"/>
      <c r="CF27" s="634"/>
      <c r="CG27" s="634"/>
      <c r="CH27" s="634"/>
      <c r="CI27" s="634"/>
      <c r="CJ27" s="634"/>
      <c r="CK27" s="634"/>
      <c r="CL27" s="634"/>
      <c r="CM27" s="634"/>
      <c r="CN27" s="634"/>
      <c r="CO27" s="634"/>
      <c r="CP27" s="634"/>
      <c r="CQ27" s="635"/>
      <c r="CR27" s="636">
        <v>283874</v>
      </c>
      <c r="CS27" s="646"/>
      <c r="CT27" s="646"/>
      <c r="CU27" s="646"/>
      <c r="CV27" s="646"/>
      <c r="CW27" s="646"/>
      <c r="CX27" s="646"/>
      <c r="CY27" s="647"/>
      <c r="CZ27" s="639">
        <v>5.7</v>
      </c>
      <c r="DA27" s="648"/>
      <c r="DB27" s="648"/>
      <c r="DC27" s="649"/>
      <c r="DD27" s="642">
        <v>80473</v>
      </c>
      <c r="DE27" s="646"/>
      <c r="DF27" s="646"/>
      <c r="DG27" s="646"/>
      <c r="DH27" s="646"/>
      <c r="DI27" s="646"/>
      <c r="DJ27" s="646"/>
      <c r="DK27" s="647"/>
      <c r="DL27" s="642">
        <v>74481</v>
      </c>
      <c r="DM27" s="646"/>
      <c r="DN27" s="646"/>
      <c r="DO27" s="646"/>
      <c r="DP27" s="646"/>
      <c r="DQ27" s="646"/>
      <c r="DR27" s="646"/>
      <c r="DS27" s="646"/>
      <c r="DT27" s="646"/>
      <c r="DU27" s="646"/>
      <c r="DV27" s="647"/>
      <c r="DW27" s="639">
        <v>2.7</v>
      </c>
      <c r="DX27" s="648"/>
      <c r="DY27" s="648"/>
      <c r="DZ27" s="648"/>
      <c r="EA27" s="648"/>
      <c r="EB27" s="648"/>
      <c r="EC27" s="667"/>
    </row>
    <row r="28" spans="2:133" ht="11.25" customHeight="1" x14ac:dyDescent="0.2">
      <c r="B28" s="633" t="s">
        <v>302</v>
      </c>
      <c r="C28" s="634"/>
      <c r="D28" s="634"/>
      <c r="E28" s="634"/>
      <c r="F28" s="634"/>
      <c r="G28" s="634"/>
      <c r="H28" s="634"/>
      <c r="I28" s="634"/>
      <c r="J28" s="634"/>
      <c r="K28" s="634"/>
      <c r="L28" s="634"/>
      <c r="M28" s="634"/>
      <c r="N28" s="634"/>
      <c r="O28" s="634"/>
      <c r="P28" s="634"/>
      <c r="Q28" s="635"/>
      <c r="R28" s="636" t="s">
        <v>129</v>
      </c>
      <c r="S28" s="637"/>
      <c r="T28" s="637"/>
      <c r="U28" s="637"/>
      <c r="V28" s="637"/>
      <c r="W28" s="637"/>
      <c r="X28" s="637"/>
      <c r="Y28" s="638"/>
      <c r="Z28" s="662" t="s">
        <v>129</v>
      </c>
      <c r="AA28" s="662"/>
      <c r="AB28" s="662"/>
      <c r="AC28" s="662"/>
      <c r="AD28" s="663" t="s">
        <v>129</v>
      </c>
      <c r="AE28" s="663"/>
      <c r="AF28" s="663"/>
      <c r="AG28" s="663"/>
      <c r="AH28" s="663"/>
      <c r="AI28" s="663"/>
      <c r="AJ28" s="663"/>
      <c r="AK28" s="663"/>
      <c r="AL28" s="639" t="s">
        <v>129</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2"/>
      <c r="CD28" s="633" t="s">
        <v>303</v>
      </c>
      <c r="CE28" s="634"/>
      <c r="CF28" s="634"/>
      <c r="CG28" s="634"/>
      <c r="CH28" s="634"/>
      <c r="CI28" s="634"/>
      <c r="CJ28" s="634"/>
      <c r="CK28" s="634"/>
      <c r="CL28" s="634"/>
      <c r="CM28" s="634"/>
      <c r="CN28" s="634"/>
      <c r="CO28" s="634"/>
      <c r="CP28" s="634"/>
      <c r="CQ28" s="635"/>
      <c r="CR28" s="636">
        <v>426265</v>
      </c>
      <c r="CS28" s="637"/>
      <c r="CT28" s="637"/>
      <c r="CU28" s="637"/>
      <c r="CV28" s="637"/>
      <c r="CW28" s="637"/>
      <c r="CX28" s="637"/>
      <c r="CY28" s="638"/>
      <c r="CZ28" s="639">
        <v>8.6</v>
      </c>
      <c r="DA28" s="648"/>
      <c r="DB28" s="648"/>
      <c r="DC28" s="649"/>
      <c r="DD28" s="642">
        <v>426265</v>
      </c>
      <c r="DE28" s="637"/>
      <c r="DF28" s="637"/>
      <c r="DG28" s="637"/>
      <c r="DH28" s="637"/>
      <c r="DI28" s="637"/>
      <c r="DJ28" s="637"/>
      <c r="DK28" s="638"/>
      <c r="DL28" s="642">
        <v>426265</v>
      </c>
      <c r="DM28" s="637"/>
      <c r="DN28" s="637"/>
      <c r="DO28" s="637"/>
      <c r="DP28" s="637"/>
      <c r="DQ28" s="637"/>
      <c r="DR28" s="637"/>
      <c r="DS28" s="637"/>
      <c r="DT28" s="637"/>
      <c r="DU28" s="637"/>
      <c r="DV28" s="638"/>
      <c r="DW28" s="639">
        <v>15.6</v>
      </c>
      <c r="DX28" s="648"/>
      <c r="DY28" s="648"/>
      <c r="DZ28" s="648"/>
      <c r="EA28" s="648"/>
      <c r="EB28" s="648"/>
      <c r="EC28" s="667"/>
    </row>
    <row r="29" spans="2:133" ht="11.25" customHeight="1" x14ac:dyDescent="0.2">
      <c r="B29" s="633" t="s">
        <v>304</v>
      </c>
      <c r="C29" s="634"/>
      <c r="D29" s="634"/>
      <c r="E29" s="634"/>
      <c r="F29" s="634"/>
      <c r="G29" s="634"/>
      <c r="H29" s="634"/>
      <c r="I29" s="634"/>
      <c r="J29" s="634"/>
      <c r="K29" s="634"/>
      <c r="L29" s="634"/>
      <c r="M29" s="634"/>
      <c r="N29" s="634"/>
      <c r="O29" s="634"/>
      <c r="P29" s="634"/>
      <c r="Q29" s="635"/>
      <c r="R29" s="636">
        <v>12954</v>
      </c>
      <c r="S29" s="637"/>
      <c r="T29" s="637"/>
      <c r="U29" s="637"/>
      <c r="V29" s="637"/>
      <c r="W29" s="637"/>
      <c r="X29" s="637"/>
      <c r="Y29" s="638"/>
      <c r="Z29" s="662">
        <v>0.3</v>
      </c>
      <c r="AA29" s="662"/>
      <c r="AB29" s="662"/>
      <c r="AC29" s="662"/>
      <c r="AD29" s="663" t="s">
        <v>129</v>
      </c>
      <c r="AE29" s="663"/>
      <c r="AF29" s="663"/>
      <c r="AG29" s="663"/>
      <c r="AH29" s="663"/>
      <c r="AI29" s="663"/>
      <c r="AJ29" s="663"/>
      <c r="AK29" s="663"/>
      <c r="AL29" s="639" t="s">
        <v>129</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08"/>
      <c r="CD29" s="656" t="s">
        <v>305</v>
      </c>
      <c r="CE29" s="657"/>
      <c r="CF29" s="633" t="s">
        <v>70</v>
      </c>
      <c r="CG29" s="634"/>
      <c r="CH29" s="634"/>
      <c r="CI29" s="634"/>
      <c r="CJ29" s="634"/>
      <c r="CK29" s="634"/>
      <c r="CL29" s="634"/>
      <c r="CM29" s="634"/>
      <c r="CN29" s="634"/>
      <c r="CO29" s="634"/>
      <c r="CP29" s="634"/>
      <c r="CQ29" s="635"/>
      <c r="CR29" s="636">
        <v>426265</v>
      </c>
      <c r="CS29" s="646"/>
      <c r="CT29" s="646"/>
      <c r="CU29" s="646"/>
      <c r="CV29" s="646"/>
      <c r="CW29" s="646"/>
      <c r="CX29" s="646"/>
      <c r="CY29" s="647"/>
      <c r="CZ29" s="639">
        <v>8.6</v>
      </c>
      <c r="DA29" s="648"/>
      <c r="DB29" s="648"/>
      <c r="DC29" s="649"/>
      <c r="DD29" s="642">
        <v>426265</v>
      </c>
      <c r="DE29" s="646"/>
      <c r="DF29" s="646"/>
      <c r="DG29" s="646"/>
      <c r="DH29" s="646"/>
      <c r="DI29" s="646"/>
      <c r="DJ29" s="646"/>
      <c r="DK29" s="647"/>
      <c r="DL29" s="642">
        <v>426265</v>
      </c>
      <c r="DM29" s="646"/>
      <c r="DN29" s="646"/>
      <c r="DO29" s="646"/>
      <c r="DP29" s="646"/>
      <c r="DQ29" s="646"/>
      <c r="DR29" s="646"/>
      <c r="DS29" s="646"/>
      <c r="DT29" s="646"/>
      <c r="DU29" s="646"/>
      <c r="DV29" s="647"/>
      <c r="DW29" s="639">
        <v>15.6</v>
      </c>
      <c r="DX29" s="648"/>
      <c r="DY29" s="648"/>
      <c r="DZ29" s="648"/>
      <c r="EA29" s="648"/>
      <c r="EB29" s="648"/>
      <c r="EC29" s="667"/>
    </row>
    <row r="30" spans="2:133" ht="11.25" customHeight="1" x14ac:dyDescent="0.2">
      <c r="B30" s="633" t="s">
        <v>306</v>
      </c>
      <c r="C30" s="634"/>
      <c r="D30" s="634"/>
      <c r="E30" s="634"/>
      <c r="F30" s="634"/>
      <c r="G30" s="634"/>
      <c r="H30" s="634"/>
      <c r="I30" s="634"/>
      <c r="J30" s="634"/>
      <c r="K30" s="634"/>
      <c r="L30" s="634"/>
      <c r="M30" s="634"/>
      <c r="N30" s="634"/>
      <c r="O30" s="634"/>
      <c r="P30" s="634"/>
      <c r="Q30" s="635"/>
      <c r="R30" s="636">
        <v>33301</v>
      </c>
      <c r="S30" s="637"/>
      <c r="T30" s="637"/>
      <c r="U30" s="637"/>
      <c r="V30" s="637"/>
      <c r="W30" s="637"/>
      <c r="X30" s="637"/>
      <c r="Y30" s="638"/>
      <c r="Z30" s="662">
        <v>0.7</v>
      </c>
      <c r="AA30" s="662"/>
      <c r="AB30" s="662"/>
      <c r="AC30" s="662"/>
      <c r="AD30" s="663" t="s">
        <v>129</v>
      </c>
      <c r="AE30" s="663"/>
      <c r="AF30" s="663"/>
      <c r="AG30" s="663"/>
      <c r="AH30" s="663"/>
      <c r="AI30" s="663"/>
      <c r="AJ30" s="663"/>
      <c r="AK30" s="663"/>
      <c r="AL30" s="639" t="s">
        <v>129</v>
      </c>
      <c r="AM30" s="640"/>
      <c r="AN30" s="640"/>
      <c r="AO30" s="664"/>
      <c r="AP30" s="689" t="s">
        <v>224</v>
      </c>
      <c r="AQ30" s="690"/>
      <c r="AR30" s="690"/>
      <c r="AS30" s="690"/>
      <c r="AT30" s="690"/>
      <c r="AU30" s="690"/>
      <c r="AV30" s="690"/>
      <c r="AW30" s="690"/>
      <c r="AX30" s="690"/>
      <c r="AY30" s="690"/>
      <c r="AZ30" s="690"/>
      <c r="BA30" s="690"/>
      <c r="BB30" s="690"/>
      <c r="BC30" s="690"/>
      <c r="BD30" s="690"/>
      <c r="BE30" s="690"/>
      <c r="BF30" s="691"/>
      <c r="BG30" s="689" t="s">
        <v>307</v>
      </c>
      <c r="BH30" s="706"/>
      <c r="BI30" s="706"/>
      <c r="BJ30" s="706"/>
      <c r="BK30" s="706"/>
      <c r="BL30" s="706"/>
      <c r="BM30" s="706"/>
      <c r="BN30" s="706"/>
      <c r="BO30" s="706"/>
      <c r="BP30" s="706"/>
      <c r="BQ30" s="707"/>
      <c r="BR30" s="689" t="s">
        <v>308</v>
      </c>
      <c r="BS30" s="706"/>
      <c r="BT30" s="706"/>
      <c r="BU30" s="706"/>
      <c r="BV30" s="706"/>
      <c r="BW30" s="706"/>
      <c r="BX30" s="706"/>
      <c r="BY30" s="706"/>
      <c r="BZ30" s="706"/>
      <c r="CA30" s="706"/>
      <c r="CB30" s="707"/>
      <c r="CD30" s="658"/>
      <c r="CE30" s="659"/>
      <c r="CF30" s="633" t="s">
        <v>309</v>
      </c>
      <c r="CG30" s="634"/>
      <c r="CH30" s="634"/>
      <c r="CI30" s="634"/>
      <c r="CJ30" s="634"/>
      <c r="CK30" s="634"/>
      <c r="CL30" s="634"/>
      <c r="CM30" s="634"/>
      <c r="CN30" s="634"/>
      <c r="CO30" s="634"/>
      <c r="CP30" s="634"/>
      <c r="CQ30" s="635"/>
      <c r="CR30" s="636">
        <v>415622</v>
      </c>
      <c r="CS30" s="637"/>
      <c r="CT30" s="637"/>
      <c r="CU30" s="637"/>
      <c r="CV30" s="637"/>
      <c r="CW30" s="637"/>
      <c r="CX30" s="637"/>
      <c r="CY30" s="638"/>
      <c r="CZ30" s="639">
        <v>8.4</v>
      </c>
      <c r="DA30" s="648"/>
      <c r="DB30" s="648"/>
      <c r="DC30" s="649"/>
      <c r="DD30" s="642">
        <v>415622</v>
      </c>
      <c r="DE30" s="637"/>
      <c r="DF30" s="637"/>
      <c r="DG30" s="637"/>
      <c r="DH30" s="637"/>
      <c r="DI30" s="637"/>
      <c r="DJ30" s="637"/>
      <c r="DK30" s="638"/>
      <c r="DL30" s="642">
        <v>415622</v>
      </c>
      <c r="DM30" s="637"/>
      <c r="DN30" s="637"/>
      <c r="DO30" s="637"/>
      <c r="DP30" s="637"/>
      <c r="DQ30" s="637"/>
      <c r="DR30" s="637"/>
      <c r="DS30" s="637"/>
      <c r="DT30" s="637"/>
      <c r="DU30" s="637"/>
      <c r="DV30" s="638"/>
      <c r="DW30" s="639">
        <v>15.2</v>
      </c>
      <c r="DX30" s="648"/>
      <c r="DY30" s="648"/>
      <c r="DZ30" s="648"/>
      <c r="EA30" s="648"/>
      <c r="EB30" s="648"/>
      <c r="EC30" s="667"/>
    </row>
    <row r="31" spans="2:133" ht="11.25" customHeight="1" x14ac:dyDescent="0.2">
      <c r="B31" s="633" t="s">
        <v>310</v>
      </c>
      <c r="C31" s="634"/>
      <c r="D31" s="634"/>
      <c r="E31" s="634"/>
      <c r="F31" s="634"/>
      <c r="G31" s="634"/>
      <c r="H31" s="634"/>
      <c r="I31" s="634"/>
      <c r="J31" s="634"/>
      <c r="K31" s="634"/>
      <c r="L31" s="634"/>
      <c r="M31" s="634"/>
      <c r="N31" s="634"/>
      <c r="O31" s="634"/>
      <c r="P31" s="634"/>
      <c r="Q31" s="635"/>
      <c r="R31" s="636">
        <v>2372</v>
      </c>
      <c r="S31" s="637"/>
      <c r="T31" s="637"/>
      <c r="U31" s="637"/>
      <c r="V31" s="637"/>
      <c r="W31" s="637"/>
      <c r="X31" s="637"/>
      <c r="Y31" s="638"/>
      <c r="Z31" s="662">
        <v>0</v>
      </c>
      <c r="AA31" s="662"/>
      <c r="AB31" s="662"/>
      <c r="AC31" s="662"/>
      <c r="AD31" s="663" t="s">
        <v>129</v>
      </c>
      <c r="AE31" s="663"/>
      <c r="AF31" s="663"/>
      <c r="AG31" s="663"/>
      <c r="AH31" s="663"/>
      <c r="AI31" s="663"/>
      <c r="AJ31" s="663"/>
      <c r="AK31" s="663"/>
      <c r="AL31" s="639" t="s">
        <v>129</v>
      </c>
      <c r="AM31" s="640"/>
      <c r="AN31" s="640"/>
      <c r="AO31" s="664"/>
      <c r="AP31" s="700" t="s">
        <v>311</v>
      </c>
      <c r="AQ31" s="701"/>
      <c r="AR31" s="701"/>
      <c r="AS31" s="701"/>
      <c r="AT31" s="702" t="s">
        <v>312</v>
      </c>
      <c r="AU31" s="209"/>
      <c r="AV31" s="209"/>
      <c r="AW31" s="209"/>
      <c r="AX31" s="686" t="s">
        <v>189</v>
      </c>
      <c r="AY31" s="687"/>
      <c r="AZ31" s="687"/>
      <c r="BA31" s="687"/>
      <c r="BB31" s="687"/>
      <c r="BC31" s="687"/>
      <c r="BD31" s="687"/>
      <c r="BE31" s="687"/>
      <c r="BF31" s="688"/>
      <c r="BG31" s="696">
        <v>99.7</v>
      </c>
      <c r="BH31" s="697"/>
      <c r="BI31" s="697"/>
      <c r="BJ31" s="697"/>
      <c r="BK31" s="697"/>
      <c r="BL31" s="697"/>
      <c r="BM31" s="698">
        <v>96.2</v>
      </c>
      <c r="BN31" s="697"/>
      <c r="BO31" s="697"/>
      <c r="BP31" s="697"/>
      <c r="BQ31" s="699"/>
      <c r="BR31" s="696">
        <v>99.5</v>
      </c>
      <c r="BS31" s="697"/>
      <c r="BT31" s="697"/>
      <c r="BU31" s="697"/>
      <c r="BV31" s="697"/>
      <c r="BW31" s="697"/>
      <c r="BX31" s="698">
        <v>95.8</v>
      </c>
      <c r="BY31" s="697"/>
      <c r="BZ31" s="697"/>
      <c r="CA31" s="697"/>
      <c r="CB31" s="699"/>
      <c r="CD31" s="658"/>
      <c r="CE31" s="659"/>
      <c r="CF31" s="633" t="s">
        <v>313</v>
      </c>
      <c r="CG31" s="634"/>
      <c r="CH31" s="634"/>
      <c r="CI31" s="634"/>
      <c r="CJ31" s="634"/>
      <c r="CK31" s="634"/>
      <c r="CL31" s="634"/>
      <c r="CM31" s="634"/>
      <c r="CN31" s="634"/>
      <c r="CO31" s="634"/>
      <c r="CP31" s="634"/>
      <c r="CQ31" s="635"/>
      <c r="CR31" s="636">
        <v>10643</v>
      </c>
      <c r="CS31" s="646"/>
      <c r="CT31" s="646"/>
      <c r="CU31" s="646"/>
      <c r="CV31" s="646"/>
      <c r="CW31" s="646"/>
      <c r="CX31" s="646"/>
      <c r="CY31" s="647"/>
      <c r="CZ31" s="639">
        <v>0.2</v>
      </c>
      <c r="DA31" s="648"/>
      <c r="DB31" s="648"/>
      <c r="DC31" s="649"/>
      <c r="DD31" s="642">
        <v>10643</v>
      </c>
      <c r="DE31" s="646"/>
      <c r="DF31" s="646"/>
      <c r="DG31" s="646"/>
      <c r="DH31" s="646"/>
      <c r="DI31" s="646"/>
      <c r="DJ31" s="646"/>
      <c r="DK31" s="647"/>
      <c r="DL31" s="642">
        <v>10643</v>
      </c>
      <c r="DM31" s="646"/>
      <c r="DN31" s="646"/>
      <c r="DO31" s="646"/>
      <c r="DP31" s="646"/>
      <c r="DQ31" s="646"/>
      <c r="DR31" s="646"/>
      <c r="DS31" s="646"/>
      <c r="DT31" s="646"/>
      <c r="DU31" s="646"/>
      <c r="DV31" s="647"/>
      <c r="DW31" s="639">
        <v>0.4</v>
      </c>
      <c r="DX31" s="648"/>
      <c r="DY31" s="648"/>
      <c r="DZ31" s="648"/>
      <c r="EA31" s="648"/>
      <c r="EB31" s="648"/>
      <c r="EC31" s="667"/>
    </row>
    <row r="32" spans="2:133" ht="11.25" customHeight="1" x14ac:dyDescent="0.2">
      <c r="B32" s="633" t="s">
        <v>314</v>
      </c>
      <c r="C32" s="634"/>
      <c r="D32" s="634"/>
      <c r="E32" s="634"/>
      <c r="F32" s="634"/>
      <c r="G32" s="634"/>
      <c r="H32" s="634"/>
      <c r="I32" s="634"/>
      <c r="J32" s="634"/>
      <c r="K32" s="634"/>
      <c r="L32" s="634"/>
      <c r="M32" s="634"/>
      <c r="N32" s="634"/>
      <c r="O32" s="634"/>
      <c r="P32" s="634"/>
      <c r="Q32" s="635"/>
      <c r="R32" s="636">
        <v>544850</v>
      </c>
      <c r="S32" s="637"/>
      <c r="T32" s="637"/>
      <c r="U32" s="637"/>
      <c r="V32" s="637"/>
      <c r="W32" s="637"/>
      <c r="X32" s="637"/>
      <c r="Y32" s="638"/>
      <c r="Z32" s="662">
        <v>10.8</v>
      </c>
      <c r="AA32" s="662"/>
      <c r="AB32" s="662"/>
      <c r="AC32" s="662"/>
      <c r="AD32" s="663" t="s">
        <v>129</v>
      </c>
      <c r="AE32" s="663"/>
      <c r="AF32" s="663"/>
      <c r="AG32" s="663"/>
      <c r="AH32" s="663"/>
      <c r="AI32" s="663"/>
      <c r="AJ32" s="663"/>
      <c r="AK32" s="663"/>
      <c r="AL32" s="639" t="s">
        <v>129</v>
      </c>
      <c r="AM32" s="640"/>
      <c r="AN32" s="640"/>
      <c r="AO32" s="664"/>
      <c r="AP32" s="673"/>
      <c r="AQ32" s="674"/>
      <c r="AR32" s="674"/>
      <c r="AS32" s="674"/>
      <c r="AT32" s="703"/>
      <c r="AU32" s="205" t="s">
        <v>315</v>
      </c>
      <c r="AX32" s="633" t="s">
        <v>316</v>
      </c>
      <c r="AY32" s="634"/>
      <c r="AZ32" s="634"/>
      <c r="BA32" s="634"/>
      <c r="BB32" s="634"/>
      <c r="BC32" s="634"/>
      <c r="BD32" s="634"/>
      <c r="BE32" s="634"/>
      <c r="BF32" s="635"/>
      <c r="BG32" s="705">
        <v>99.8</v>
      </c>
      <c r="BH32" s="646"/>
      <c r="BI32" s="646"/>
      <c r="BJ32" s="646"/>
      <c r="BK32" s="646"/>
      <c r="BL32" s="646"/>
      <c r="BM32" s="640">
        <v>97.7</v>
      </c>
      <c r="BN32" s="646"/>
      <c r="BO32" s="646"/>
      <c r="BP32" s="646"/>
      <c r="BQ32" s="671"/>
      <c r="BR32" s="705">
        <v>99.5</v>
      </c>
      <c r="BS32" s="646"/>
      <c r="BT32" s="646"/>
      <c r="BU32" s="646"/>
      <c r="BV32" s="646"/>
      <c r="BW32" s="646"/>
      <c r="BX32" s="640">
        <v>96.8</v>
      </c>
      <c r="BY32" s="646"/>
      <c r="BZ32" s="646"/>
      <c r="CA32" s="646"/>
      <c r="CB32" s="671"/>
      <c r="CD32" s="660"/>
      <c r="CE32" s="661"/>
      <c r="CF32" s="633" t="s">
        <v>317</v>
      </c>
      <c r="CG32" s="634"/>
      <c r="CH32" s="634"/>
      <c r="CI32" s="634"/>
      <c r="CJ32" s="634"/>
      <c r="CK32" s="634"/>
      <c r="CL32" s="634"/>
      <c r="CM32" s="634"/>
      <c r="CN32" s="634"/>
      <c r="CO32" s="634"/>
      <c r="CP32" s="634"/>
      <c r="CQ32" s="635"/>
      <c r="CR32" s="636" t="s">
        <v>129</v>
      </c>
      <c r="CS32" s="637"/>
      <c r="CT32" s="637"/>
      <c r="CU32" s="637"/>
      <c r="CV32" s="637"/>
      <c r="CW32" s="637"/>
      <c r="CX32" s="637"/>
      <c r="CY32" s="638"/>
      <c r="CZ32" s="639" t="s">
        <v>129</v>
      </c>
      <c r="DA32" s="648"/>
      <c r="DB32" s="648"/>
      <c r="DC32" s="649"/>
      <c r="DD32" s="642" t="s">
        <v>129</v>
      </c>
      <c r="DE32" s="637"/>
      <c r="DF32" s="637"/>
      <c r="DG32" s="637"/>
      <c r="DH32" s="637"/>
      <c r="DI32" s="637"/>
      <c r="DJ32" s="637"/>
      <c r="DK32" s="638"/>
      <c r="DL32" s="642" t="s">
        <v>129</v>
      </c>
      <c r="DM32" s="637"/>
      <c r="DN32" s="637"/>
      <c r="DO32" s="637"/>
      <c r="DP32" s="637"/>
      <c r="DQ32" s="637"/>
      <c r="DR32" s="637"/>
      <c r="DS32" s="637"/>
      <c r="DT32" s="637"/>
      <c r="DU32" s="637"/>
      <c r="DV32" s="638"/>
      <c r="DW32" s="639" t="s">
        <v>129</v>
      </c>
      <c r="DX32" s="648"/>
      <c r="DY32" s="648"/>
      <c r="DZ32" s="648"/>
      <c r="EA32" s="648"/>
      <c r="EB32" s="648"/>
      <c r="EC32" s="667"/>
    </row>
    <row r="33" spans="2:133" ht="11.25" customHeight="1" x14ac:dyDescent="0.2">
      <c r="B33" s="693" t="s">
        <v>318</v>
      </c>
      <c r="C33" s="694"/>
      <c r="D33" s="694"/>
      <c r="E33" s="694"/>
      <c r="F33" s="694"/>
      <c r="G33" s="694"/>
      <c r="H33" s="694"/>
      <c r="I33" s="694"/>
      <c r="J33" s="694"/>
      <c r="K33" s="694"/>
      <c r="L33" s="694"/>
      <c r="M33" s="694"/>
      <c r="N33" s="694"/>
      <c r="O33" s="694"/>
      <c r="P33" s="694"/>
      <c r="Q33" s="695"/>
      <c r="R33" s="636" t="s">
        <v>129</v>
      </c>
      <c r="S33" s="637"/>
      <c r="T33" s="637"/>
      <c r="U33" s="637"/>
      <c r="V33" s="637"/>
      <c r="W33" s="637"/>
      <c r="X33" s="637"/>
      <c r="Y33" s="638"/>
      <c r="Z33" s="662" t="s">
        <v>129</v>
      </c>
      <c r="AA33" s="662"/>
      <c r="AB33" s="662"/>
      <c r="AC33" s="662"/>
      <c r="AD33" s="663" t="s">
        <v>129</v>
      </c>
      <c r="AE33" s="663"/>
      <c r="AF33" s="663"/>
      <c r="AG33" s="663"/>
      <c r="AH33" s="663"/>
      <c r="AI33" s="663"/>
      <c r="AJ33" s="663"/>
      <c r="AK33" s="663"/>
      <c r="AL33" s="639" t="s">
        <v>129</v>
      </c>
      <c r="AM33" s="640"/>
      <c r="AN33" s="640"/>
      <c r="AO33" s="664"/>
      <c r="AP33" s="675"/>
      <c r="AQ33" s="676"/>
      <c r="AR33" s="676"/>
      <c r="AS33" s="676"/>
      <c r="AT33" s="704"/>
      <c r="AU33" s="210"/>
      <c r="AV33" s="210"/>
      <c r="AW33" s="210"/>
      <c r="AX33" s="613" t="s">
        <v>319</v>
      </c>
      <c r="AY33" s="614"/>
      <c r="AZ33" s="614"/>
      <c r="BA33" s="614"/>
      <c r="BB33" s="614"/>
      <c r="BC33" s="614"/>
      <c r="BD33" s="614"/>
      <c r="BE33" s="614"/>
      <c r="BF33" s="615"/>
      <c r="BG33" s="692">
        <v>99.6</v>
      </c>
      <c r="BH33" s="617"/>
      <c r="BI33" s="617"/>
      <c r="BJ33" s="617"/>
      <c r="BK33" s="617"/>
      <c r="BL33" s="617"/>
      <c r="BM33" s="654">
        <v>94.5</v>
      </c>
      <c r="BN33" s="617"/>
      <c r="BO33" s="617"/>
      <c r="BP33" s="617"/>
      <c r="BQ33" s="665"/>
      <c r="BR33" s="692">
        <v>99.5</v>
      </c>
      <c r="BS33" s="617"/>
      <c r="BT33" s="617"/>
      <c r="BU33" s="617"/>
      <c r="BV33" s="617"/>
      <c r="BW33" s="617"/>
      <c r="BX33" s="654">
        <v>94.6</v>
      </c>
      <c r="BY33" s="617"/>
      <c r="BZ33" s="617"/>
      <c r="CA33" s="617"/>
      <c r="CB33" s="665"/>
      <c r="CD33" s="633" t="s">
        <v>320</v>
      </c>
      <c r="CE33" s="634"/>
      <c r="CF33" s="634"/>
      <c r="CG33" s="634"/>
      <c r="CH33" s="634"/>
      <c r="CI33" s="634"/>
      <c r="CJ33" s="634"/>
      <c r="CK33" s="634"/>
      <c r="CL33" s="634"/>
      <c r="CM33" s="634"/>
      <c r="CN33" s="634"/>
      <c r="CO33" s="634"/>
      <c r="CP33" s="634"/>
      <c r="CQ33" s="635"/>
      <c r="CR33" s="636">
        <v>2188972</v>
      </c>
      <c r="CS33" s="646"/>
      <c r="CT33" s="646"/>
      <c r="CU33" s="646"/>
      <c r="CV33" s="646"/>
      <c r="CW33" s="646"/>
      <c r="CX33" s="646"/>
      <c r="CY33" s="647"/>
      <c r="CZ33" s="639">
        <v>44.2</v>
      </c>
      <c r="DA33" s="648"/>
      <c r="DB33" s="648"/>
      <c r="DC33" s="649"/>
      <c r="DD33" s="642">
        <v>1596587</v>
      </c>
      <c r="DE33" s="646"/>
      <c r="DF33" s="646"/>
      <c r="DG33" s="646"/>
      <c r="DH33" s="646"/>
      <c r="DI33" s="646"/>
      <c r="DJ33" s="646"/>
      <c r="DK33" s="647"/>
      <c r="DL33" s="642">
        <v>1077754</v>
      </c>
      <c r="DM33" s="646"/>
      <c r="DN33" s="646"/>
      <c r="DO33" s="646"/>
      <c r="DP33" s="646"/>
      <c r="DQ33" s="646"/>
      <c r="DR33" s="646"/>
      <c r="DS33" s="646"/>
      <c r="DT33" s="646"/>
      <c r="DU33" s="646"/>
      <c r="DV33" s="647"/>
      <c r="DW33" s="639">
        <v>39.4</v>
      </c>
      <c r="DX33" s="648"/>
      <c r="DY33" s="648"/>
      <c r="DZ33" s="648"/>
      <c r="EA33" s="648"/>
      <c r="EB33" s="648"/>
      <c r="EC33" s="667"/>
    </row>
    <row r="34" spans="2:133" ht="11.25" customHeight="1" x14ac:dyDescent="0.2">
      <c r="B34" s="633" t="s">
        <v>321</v>
      </c>
      <c r="C34" s="634"/>
      <c r="D34" s="634"/>
      <c r="E34" s="634"/>
      <c r="F34" s="634"/>
      <c r="G34" s="634"/>
      <c r="H34" s="634"/>
      <c r="I34" s="634"/>
      <c r="J34" s="634"/>
      <c r="K34" s="634"/>
      <c r="L34" s="634"/>
      <c r="M34" s="634"/>
      <c r="N34" s="634"/>
      <c r="O34" s="634"/>
      <c r="P34" s="634"/>
      <c r="Q34" s="635"/>
      <c r="R34" s="636">
        <v>485642</v>
      </c>
      <c r="S34" s="637"/>
      <c r="T34" s="637"/>
      <c r="U34" s="637"/>
      <c r="V34" s="637"/>
      <c r="W34" s="637"/>
      <c r="X34" s="637"/>
      <c r="Y34" s="638"/>
      <c r="Z34" s="662">
        <v>9.6</v>
      </c>
      <c r="AA34" s="662"/>
      <c r="AB34" s="662"/>
      <c r="AC34" s="662"/>
      <c r="AD34" s="663" t="s">
        <v>129</v>
      </c>
      <c r="AE34" s="663"/>
      <c r="AF34" s="663"/>
      <c r="AG34" s="663"/>
      <c r="AH34" s="663"/>
      <c r="AI34" s="663"/>
      <c r="AJ34" s="663"/>
      <c r="AK34" s="663"/>
      <c r="AL34" s="639" t="s">
        <v>129</v>
      </c>
      <c r="AM34" s="640"/>
      <c r="AN34" s="640"/>
      <c r="AO34" s="66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3" t="s">
        <v>322</v>
      </c>
      <c r="CE34" s="634"/>
      <c r="CF34" s="634"/>
      <c r="CG34" s="634"/>
      <c r="CH34" s="634"/>
      <c r="CI34" s="634"/>
      <c r="CJ34" s="634"/>
      <c r="CK34" s="634"/>
      <c r="CL34" s="634"/>
      <c r="CM34" s="634"/>
      <c r="CN34" s="634"/>
      <c r="CO34" s="634"/>
      <c r="CP34" s="634"/>
      <c r="CQ34" s="635"/>
      <c r="CR34" s="636">
        <v>721053</v>
      </c>
      <c r="CS34" s="637"/>
      <c r="CT34" s="637"/>
      <c r="CU34" s="637"/>
      <c r="CV34" s="637"/>
      <c r="CW34" s="637"/>
      <c r="CX34" s="637"/>
      <c r="CY34" s="638"/>
      <c r="CZ34" s="639">
        <v>14.6</v>
      </c>
      <c r="DA34" s="648"/>
      <c r="DB34" s="648"/>
      <c r="DC34" s="649"/>
      <c r="DD34" s="642">
        <v>439168</v>
      </c>
      <c r="DE34" s="637"/>
      <c r="DF34" s="637"/>
      <c r="DG34" s="637"/>
      <c r="DH34" s="637"/>
      <c r="DI34" s="637"/>
      <c r="DJ34" s="637"/>
      <c r="DK34" s="638"/>
      <c r="DL34" s="642">
        <v>312283</v>
      </c>
      <c r="DM34" s="637"/>
      <c r="DN34" s="637"/>
      <c r="DO34" s="637"/>
      <c r="DP34" s="637"/>
      <c r="DQ34" s="637"/>
      <c r="DR34" s="637"/>
      <c r="DS34" s="637"/>
      <c r="DT34" s="637"/>
      <c r="DU34" s="637"/>
      <c r="DV34" s="638"/>
      <c r="DW34" s="639">
        <v>11.4</v>
      </c>
      <c r="DX34" s="648"/>
      <c r="DY34" s="648"/>
      <c r="DZ34" s="648"/>
      <c r="EA34" s="648"/>
      <c r="EB34" s="648"/>
      <c r="EC34" s="667"/>
    </row>
    <row r="35" spans="2:133" ht="11.25" customHeight="1" x14ac:dyDescent="0.2">
      <c r="B35" s="633" t="s">
        <v>323</v>
      </c>
      <c r="C35" s="634"/>
      <c r="D35" s="634"/>
      <c r="E35" s="634"/>
      <c r="F35" s="634"/>
      <c r="G35" s="634"/>
      <c r="H35" s="634"/>
      <c r="I35" s="634"/>
      <c r="J35" s="634"/>
      <c r="K35" s="634"/>
      <c r="L35" s="634"/>
      <c r="M35" s="634"/>
      <c r="N35" s="634"/>
      <c r="O35" s="634"/>
      <c r="P35" s="634"/>
      <c r="Q35" s="635"/>
      <c r="R35" s="636">
        <v>26604</v>
      </c>
      <c r="S35" s="637"/>
      <c r="T35" s="637"/>
      <c r="U35" s="637"/>
      <c r="V35" s="637"/>
      <c r="W35" s="637"/>
      <c r="X35" s="637"/>
      <c r="Y35" s="638"/>
      <c r="Z35" s="662">
        <v>0.5</v>
      </c>
      <c r="AA35" s="662"/>
      <c r="AB35" s="662"/>
      <c r="AC35" s="662"/>
      <c r="AD35" s="663" t="s">
        <v>129</v>
      </c>
      <c r="AE35" s="663"/>
      <c r="AF35" s="663"/>
      <c r="AG35" s="663"/>
      <c r="AH35" s="663"/>
      <c r="AI35" s="663"/>
      <c r="AJ35" s="663"/>
      <c r="AK35" s="663"/>
      <c r="AL35" s="639" t="s">
        <v>129</v>
      </c>
      <c r="AM35" s="640"/>
      <c r="AN35" s="640"/>
      <c r="AO35" s="664"/>
      <c r="AP35" s="213"/>
      <c r="AQ35" s="689" t="s">
        <v>324</v>
      </c>
      <c r="AR35" s="690"/>
      <c r="AS35" s="690"/>
      <c r="AT35" s="690"/>
      <c r="AU35" s="690"/>
      <c r="AV35" s="690"/>
      <c r="AW35" s="690"/>
      <c r="AX35" s="690"/>
      <c r="AY35" s="690"/>
      <c r="AZ35" s="690"/>
      <c r="BA35" s="690"/>
      <c r="BB35" s="690"/>
      <c r="BC35" s="690"/>
      <c r="BD35" s="690"/>
      <c r="BE35" s="690"/>
      <c r="BF35" s="691"/>
      <c r="BG35" s="689" t="s">
        <v>325</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326</v>
      </c>
      <c r="CE35" s="634"/>
      <c r="CF35" s="634"/>
      <c r="CG35" s="634"/>
      <c r="CH35" s="634"/>
      <c r="CI35" s="634"/>
      <c r="CJ35" s="634"/>
      <c r="CK35" s="634"/>
      <c r="CL35" s="634"/>
      <c r="CM35" s="634"/>
      <c r="CN35" s="634"/>
      <c r="CO35" s="634"/>
      <c r="CP35" s="634"/>
      <c r="CQ35" s="635"/>
      <c r="CR35" s="636">
        <v>45661</v>
      </c>
      <c r="CS35" s="646"/>
      <c r="CT35" s="646"/>
      <c r="CU35" s="646"/>
      <c r="CV35" s="646"/>
      <c r="CW35" s="646"/>
      <c r="CX35" s="646"/>
      <c r="CY35" s="647"/>
      <c r="CZ35" s="639">
        <v>0.9</v>
      </c>
      <c r="DA35" s="648"/>
      <c r="DB35" s="648"/>
      <c r="DC35" s="649"/>
      <c r="DD35" s="642">
        <v>41355</v>
      </c>
      <c r="DE35" s="646"/>
      <c r="DF35" s="646"/>
      <c r="DG35" s="646"/>
      <c r="DH35" s="646"/>
      <c r="DI35" s="646"/>
      <c r="DJ35" s="646"/>
      <c r="DK35" s="647"/>
      <c r="DL35" s="642">
        <v>41355</v>
      </c>
      <c r="DM35" s="646"/>
      <c r="DN35" s="646"/>
      <c r="DO35" s="646"/>
      <c r="DP35" s="646"/>
      <c r="DQ35" s="646"/>
      <c r="DR35" s="646"/>
      <c r="DS35" s="646"/>
      <c r="DT35" s="646"/>
      <c r="DU35" s="646"/>
      <c r="DV35" s="647"/>
      <c r="DW35" s="639">
        <v>1.5</v>
      </c>
      <c r="DX35" s="648"/>
      <c r="DY35" s="648"/>
      <c r="DZ35" s="648"/>
      <c r="EA35" s="648"/>
      <c r="EB35" s="648"/>
      <c r="EC35" s="667"/>
    </row>
    <row r="36" spans="2:133" ht="11.25" customHeight="1" x14ac:dyDescent="0.2">
      <c r="B36" s="633" t="s">
        <v>327</v>
      </c>
      <c r="C36" s="634"/>
      <c r="D36" s="634"/>
      <c r="E36" s="634"/>
      <c r="F36" s="634"/>
      <c r="G36" s="634"/>
      <c r="H36" s="634"/>
      <c r="I36" s="634"/>
      <c r="J36" s="634"/>
      <c r="K36" s="634"/>
      <c r="L36" s="634"/>
      <c r="M36" s="634"/>
      <c r="N36" s="634"/>
      <c r="O36" s="634"/>
      <c r="P36" s="634"/>
      <c r="Q36" s="635"/>
      <c r="R36" s="636">
        <v>35750</v>
      </c>
      <c r="S36" s="637"/>
      <c r="T36" s="637"/>
      <c r="U36" s="637"/>
      <c r="V36" s="637"/>
      <c r="W36" s="637"/>
      <c r="X36" s="637"/>
      <c r="Y36" s="638"/>
      <c r="Z36" s="662">
        <v>0.7</v>
      </c>
      <c r="AA36" s="662"/>
      <c r="AB36" s="662"/>
      <c r="AC36" s="662"/>
      <c r="AD36" s="663" t="s">
        <v>129</v>
      </c>
      <c r="AE36" s="663"/>
      <c r="AF36" s="663"/>
      <c r="AG36" s="663"/>
      <c r="AH36" s="663"/>
      <c r="AI36" s="663"/>
      <c r="AJ36" s="663"/>
      <c r="AK36" s="663"/>
      <c r="AL36" s="639" t="s">
        <v>129</v>
      </c>
      <c r="AM36" s="640"/>
      <c r="AN36" s="640"/>
      <c r="AO36" s="664"/>
      <c r="AP36" s="213"/>
      <c r="AQ36" s="680" t="s">
        <v>328</v>
      </c>
      <c r="AR36" s="681"/>
      <c r="AS36" s="681"/>
      <c r="AT36" s="681"/>
      <c r="AU36" s="681"/>
      <c r="AV36" s="681"/>
      <c r="AW36" s="681"/>
      <c r="AX36" s="681"/>
      <c r="AY36" s="682"/>
      <c r="AZ36" s="683">
        <v>474753</v>
      </c>
      <c r="BA36" s="684"/>
      <c r="BB36" s="684"/>
      <c r="BC36" s="684"/>
      <c r="BD36" s="684"/>
      <c r="BE36" s="684"/>
      <c r="BF36" s="685"/>
      <c r="BG36" s="686" t="s">
        <v>329</v>
      </c>
      <c r="BH36" s="687"/>
      <c r="BI36" s="687"/>
      <c r="BJ36" s="687"/>
      <c r="BK36" s="687"/>
      <c r="BL36" s="687"/>
      <c r="BM36" s="687"/>
      <c r="BN36" s="687"/>
      <c r="BO36" s="687"/>
      <c r="BP36" s="687"/>
      <c r="BQ36" s="687"/>
      <c r="BR36" s="687"/>
      <c r="BS36" s="687"/>
      <c r="BT36" s="687"/>
      <c r="BU36" s="688"/>
      <c r="BV36" s="683">
        <v>21057</v>
      </c>
      <c r="BW36" s="684"/>
      <c r="BX36" s="684"/>
      <c r="BY36" s="684"/>
      <c r="BZ36" s="684"/>
      <c r="CA36" s="684"/>
      <c r="CB36" s="685"/>
      <c r="CD36" s="633" t="s">
        <v>330</v>
      </c>
      <c r="CE36" s="634"/>
      <c r="CF36" s="634"/>
      <c r="CG36" s="634"/>
      <c r="CH36" s="634"/>
      <c r="CI36" s="634"/>
      <c r="CJ36" s="634"/>
      <c r="CK36" s="634"/>
      <c r="CL36" s="634"/>
      <c r="CM36" s="634"/>
      <c r="CN36" s="634"/>
      <c r="CO36" s="634"/>
      <c r="CP36" s="634"/>
      <c r="CQ36" s="635"/>
      <c r="CR36" s="636">
        <v>844061</v>
      </c>
      <c r="CS36" s="637"/>
      <c r="CT36" s="637"/>
      <c r="CU36" s="637"/>
      <c r="CV36" s="637"/>
      <c r="CW36" s="637"/>
      <c r="CX36" s="637"/>
      <c r="CY36" s="638"/>
      <c r="CZ36" s="639">
        <v>17</v>
      </c>
      <c r="DA36" s="648"/>
      <c r="DB36" s="648"/>
      <c r="DC36" s="649"/>
      <c r="DD36" s="642">
        <v>668883</v>
      </c>
      <c r="DE36" s="637"/>
      <c r="DF36" s="637"/>
      <c r="DG36" s="637"/>
      <c r="DH36" s="637"/>
      <c r="DI36" s="637"/>
      <c r="DJ36" s="637"/>
      <c r="DK36" s="638"/>
      <c r="DL36" s="642">
        <v>508224</v>
      </c>
      <c r="DM36" s="637"/>
      <c r="DN36" s="637"/>
      <c r="DO36" s="637"/>
      <c r="DP36" s="637"/>
      <c r="DQ36" s="637"/>
      <c r="DR36" s="637"/>
      <c r="DS36" s="637"/>
      <c r="DT36" s="637"/>
      <c r="DU36" s="637"/>
      <c r="DV36" s="638"/>
      <c r="DW36" s="639">
        <v>18.600000000000001</v>
      </c>
      <c r="DX36" s="648"/>
      <c r="DY36" s="648"/>
      <c r="DZ36" s="648"/>
      <c r="EA36" s="648"/>
      <c r="EB36" s="648"/>
      <c r="EC36" s="667"/>
    </row>
    <row r="37" spans="2:133" ht="11.25" customHeight="1" x14ac:dyDescent="0.2">
      <c r="B37" s="633" t="s">
        <v>331</v>
      </c>
      <c r="C37" s="634"/>
      <c r="D37" s="634"/>
      <c r="E37" s="634"/>
      <c r="F37" s="634"/>
      <c r="G37" s="634"/>
      <c r="H37" s="634"/>
      <c r="I37" s="634"/>
      <c r="J37" s="634"/>
      <c r="K37" s="634"/>
      <c r="L37" s="634"/>
      <c r="M37" s="634"/>
      <c r="N37" s="634"/>
      <c r="O37" s="634"/>
      <c r="P37" s="634"/>
      <c r="Q37" s="635"/>
      <c r="R37" s="636">
        <v>57734</v>
      </c>
      <c r="S37" s="637"/>
      <c r="T37" s="637"/>
      <c r="U37" s="637"/>
      <c r="V37" s="637"/>
      <c r="W37" s="637"/>
      <c r="X37" s="637"/>
      <c r="Y37" s="638"/>
      <c r="Z37" s="662">
        <v>1.1000000000000001</v>
      </c>
      <c r="AA37" s="662"/>
      <c r="AB37" s="662"/>
      <c r="AC37" s="662"/>
      <c r="AD37" s="663" t="s">
        <v>129</v>
      </c>
      <c r="AE37" s="663"/>
      <c r="AF37" s="663"/>
      <c r="AG37" s="663"/>
      <c r="AH37" s="663"/>
      <c r="AI37" s="663"/>
      <c r="AJ37" s="663"/>
      <c r="AK37" s="663"/>
      <c r="AL37" s="639" t="s">
        <v>129</v>
      </c>
      <c r="AM37" s="640"/>
      <c r="AN37" s="640"/>
      <c r="AO37" s="664"/>
      <c r="AQ37" s="668" t="s">
        <v>332</v>
      </c>
      <c r="AR37" s="669"/>
      <c r="AS37" s="669"/>
      <c r="AT37" s="669"/>
      <c r="AU37" s="669"/>
      <c r="AV37" s="669"/>
      <c r="AW37" s="669"/>
      <c r="AX37" s="669"/>
      <c r="AY37" s="670"/>
      <c r="AZ37" s="636">
        <v>212728</v>
      </c>
      <c r="BA37" s="637"/>
      <c r="BB37" s="637"/>
      <c r="BC37" s="637"/>
      <c r="BD37" s="646"/>
      <c r="BE37" s="646"/>
      <c r="BF37" s="671"/>
      <c r="BG37" s="633" t="s">
        <v>333</v>
      </c>
      <c r="BH37" s="634"/>
      <c r="BI37" s="634"/>
      <c r="BJ37" s="634"/>
      <c r="BK37" s="634"/>
      <c r="BL37" s="634"/>
      <c r="BM37" s="634"/>
      <c r="BN37" s="634"/>
      <c r="BO37" s="634"/>
      <c r="BP37" s="634"/>
      <c r="BQ37" s="634"/>
      <c r="BR37" s="634"/>
      <c r="BS37" s="634"/>
      <c r="BT37" s="634"/>
      <c r="BU37" s="635"/>
      <c r="BV37" s="636">
        <v>16624</v>
      </c>
      <c r="BW37" s="637"/>
      <c r="BX37" s="637"/>
      <c r="BY37" s="637"/>
      <c r="BZ37" s="637"/>
      <c r="CA37" s="637"/>
      <c r="CB37" s="672"/>
      <c r="CD37" s="633" t="s">
        <v>334</v>
      </c>
      <c r="CE37" s="634"/>
      <c r="CF37" s="634"/>
      <c r="CG37" s="634"/>
      <c r="CH37" s="634"/>
      <c r="CI37" s="634"/>
      <c r="CJ37" s="634"/>
      <c r="CK37" s="634"/>
      <c r="CL37" s="634"/>
      <c r="CM37" s="634"/>
      <c r="CN37" s="634"/>
      <c r="CO37" s="634"/>
      <c r="CP37" s="634"/>
      <c r="CQ37" s="635"/>
      <c r="CR37" s="636">
        <v>176551</v>
      </c>
      <c r="CS37" s="646"/>
      <c r="CT37" s="646"/>
      <c r="CU37" s="646"/>
      <c r="CV37" s="646"/>
      <c r="CW37" s="646"/>
      <c r="CX37" s="646"/>
      <c r="CY37" s="647"/>
      <c r="CZ37" s="639">
        <v>3.6</v>
      </c>
      <c r="DA37" s="648"/>
      <c r="DB37" s="648"/>
      <c r="DC37" s="649"/>
      <c r="DD37" s="642">
        <v>176551</v>
      </c>
      <c r="DE37" s="646"/>
      <c r="DF37" s="646"/>
      <c r="DG37" s="646"/>
      <c r="DH37" s="646"/>
      <c r="DI37" s="646"/>
      <c r="DJ37" s="646"/>
      <c r="DK37" s="647"/>
      <c r="DL37" s="642">
        <v>160618</v>
      </c>
      <c r="DM37" s="646"/>
      <c r="DN37" s="646"/>
      <c r="DO37" s="646"/>
      <c r="DP37" s="646"/>
      <c r="DQ37" s="646"/>
      <c r="DR37" s="646"/>
      <c r="DS37" s="646"/>
      <c r="DT37" s="646"/>
      <c r="DU37" s="646"/>
      <c r="DV37" s="647"/>
      <c r="DW37" s="639">
        <v>5.9</v>
      </c>
      <c r="DX37" s="648"/>
      <c r="DY37" s="648"/>
      <c r="DZ37" s="648"/>
      <c r="EA37" s="648"/>
      <c r="EB37" s="648"/>
      <c r="EC37" s="667"/>
    </row>
    <row r="38" spans="2:133" ht="11.25" customHeight="1" x14ac:dyDescent="0.2">
      <c r="B38" s="633" t="s">
        <v>335</v>
      </c>
      <c r="C38" s="634"/>
      <c r="D38" s="634"/>
      <c r="E38" s="634"/>
      <c r="F38" s="634"/>
      <c r="G38" s="634"/>
      <c r="H38" s="634"/>
      <c r="I38" s="634"/>
      <c r="J38" s="634"/>
      <c r="K38" s="634"/>
      <c r="L38" s="634"/>
      <c r="M38" s="634"/>
      <c r="N38" s="634"/>
      <c r="O38" s="634"/>
      <c r="P38" s="634"/>
      <c r="Q38" s="635"/>
      <c r="R38" s="636">
        <v>232664</v>
      </c>
      <c r="S38" s="637"/>
      <c r="T38" s="637"/>
      <c r="U38" s="637"/>
      <c r="V38" s="637"/>
      <c r="W38" s="637"/>
      <c r="X38" s="637"/>
      <c r="Y38" s="638"/>
      <c r="Z38" s="662">
        <v>4.5999999999999996</v>
      </c>
      <c r="AA38" s="662"/>
      <c r="AB38" s="662"/>
      <c r="AC38" s="662"/>
      <c r="AD38" s="663" t="s">
        <v>129</v>
      </c>
      <c r="AE38" s="663"/>
      <c r="AF38" s="663"/>
      <c r="AG38" s="663"/>
      <c r="AH38" s="663"/>
      <c r="AI38" s="663"/>
      <c r="AJ38" s="663"/>
      <c r="AK38" s="663"/>
      <c r="AL38" s="639" t="s">
        <v>129</v>
      </c>
      <c r="AM38" s="640"/>
      <c r="AN38" s="640"/>
      <c r="AO38" s="664"/>
      <c r="AQ38" s="668" t="s">
        <v>336</v>
      </c>
      <c r="AR38" s="669"/>
      <c r="AS38" s="669"/>
      <c r="AT38" s="669"/>
      <c r="AU38" s="669"/>
      <c r="AV38" s="669"/>
      <c r="AW38" s="669"/>
      <c r="AX38" s="669"/>
      <c r="AY38" s="670"/>
      <c r="AZ38" s="636">
        <v>39240</v>
      </c>
      <c r="BA38" s="637"/>
      <c r="BB38" s="637"/>
      <c r="BC38" s="637"/>
      <c r="BD38" s="646"/>
      <c r="BE38" s="646"/>
      <c r="BF38" s="671"/>
      <c r="BG38" s="633" t="s">
        <v>337</v>
      </c>
      <c r="BH38" s="634"/>
      <c r="BI38" s="634"/>
      <c r="BJ38" s="634"/>
      <c r="BK38" s="634"/>
      <c r="BL38" s="634"/>
      <c r="BM38" s="634"/>
      <c r="BN38" s="634"/>
      <c r="BO38" s="634"/>
      <c r="BP38" s="634"/>
      <c r="BQ38" s="634"/>
      <c r="BR38" s="634"/>
      <c r="BS38" s="634"/>
      <c r="BT38" s="634"/>
      <c r="BU38" s="635"/>
      <c r="BV38" s="636">
        <v>580</v>
      </c>
      <c r="BW38" s="637"/>
      <c r="BX38" s="637"/>
      <c r="BY38" s="637"/>
      <c r="BZ38" s="637"/>
      <c r="CA38" s="637"/>
      <c r="CB38" s="672"/>
      <c r="CD38" s="633" t="s">
        <v>338</v>
      </c>
      <c r="CE38" s="634"/>
      <c r="CF38" s="634"/>
      <c r="CG38" s="634"/>
      <c r="CH38" s="634"/>
      <c r="CI38" s="634"/>
      <c r="CJ38" s="634"/>
      <c r="CK38" s="634"/>
      <c r="CL38" s="634"/>
      <c r="CM38" s="634"/>
      <c r="CN38" s="634"/>
      <c r="CO38" s="634"/>
      <c r="CP38" s="634"/>
      <c r="CQ38" s="635"/>
      <c r="CR38" s="636">
        <v>262025</v>
      </c>
      <c r="CS38" s="637"/>
      <c r="CT38" s="637"/>
      <c r="CU38" s="637"/>
      <c r="CV38" s="637"/>
      <c r="CW38" s="637"/>
      <c r="CX38" s="637"/>
      <c r="CY38" s="638"/>
      <c r="CZ38" s="639">
        <v>5.3</v>
      </c>
      <c r="DA38" s="648"/>
      <c r="DB38" s="648"/>
      <c r="DC38" s="649"/>
      <c r="DD38" s="642">
        <v>222860</v>
      </c>
      <c r="DE38" s="637"/>
      <c r="DF38" s="637"/>
      <c r="DG38" s="637"/>
      <c r="DH38" s="637"/>
      <c r="DI38" s="637"/>
      <c r="DJ38" s="637"/>
      <c r="DK38" s="638"/>
      <c r="DL38" s="642">
        <v>215892</v>
      </c>
      <c r="DM38" s="637"/>
      <c r="DN38" s="637"/>
      <c r="DO38" s="637"/>
      <c r="DP38" s="637"/>
      <c r="DQ38" s="637"/>
      <c r="DR38" s="637"/>
      <c r="DS38" s="637"/>
      <c r="DT38" s="637"/>
      <c r="DU38" s="637"/>
      <c r="DV38" s="638"/>
      <c r="DW38" s="639">
        <v>7.9</v>
      </c>
      <c r="DX38" s="648"/>
      <c r="DY38" s="648"/>
      <c r="DZ38" s="648"/>
      <c r="EA38" s="648"/>
      <c r="EB38" s="648"/>
      <c r="EC38" s="667"/>
    </row>
    <row r="39" spans="2:133" ht="11.25" customHeight="1" x14ac:dyDescent="0.2">
      <c r="B39" s="633" t="s">
        <v>339</v>
      </c>
      <c r="C39" s="634"/>
      <c r="D39" s="634"/>
      <c r="E39" s="634"/>
      <c r="F39" s="634"/>
      <c r="G39" s="634"/>
      <c r="H39" s="634"/>
      <c r="I39" s="634"/>
      <c r="J39" s="634"/>
      <c r="K39" s="634"/>
      <c r="L39" s="634"/>
      <c r="M39" s="634"/>
      <c r="N39" s="634"/>
      <c r="O39" s="634"/>
      <c r="P39" s="634"/>
      <c r="Q39" s="635"/>
      <c r="R39" s="636">
        <v>66717</v>
      </c>
      <c r="S39" s="637"/>
      <c r="T39" s="637"/>
      <c r="U39" s="637"/>
      <c r="V39" s="637"/>
      <c r="W39" s="637"/>
      <c r="X39" s="637"/>
      <c r="Y39" s="638"/>
      <c r="Z39" s="662">
        <v>1.3</v>
      </c>
      <c r="AA39" s="662"/>
      <c r="AB39" s="662"/>
      <c r="AC39" s="662"/>
      <c r="AD39" s="663">
        <v>134</v>
      </c>
      <c r="AE39" s="663"/>
      <c r="AF39" s="663"/>
      <c r="AG39" s="663"/>
      <c r="AH39" s="663"/>
      <c r="AI39" s="663"/>
      <c r="AJ39" s="663"/>
      <c r="AK39" s="663"/>
      <c r="AL39" s="639">
        <v>0</v>
      </c>
      <c r="AM39" s="640"/>
      <c r="AN39" s="640"/>
      <c r="AO39" s="664"/>
      <c r="AQ39" s="668" t="s">
        <v>340</v>
      </c>
      <c r="AR39" s="669"/>
      <c r="AS39" s="669"/>
      <c r="AT39" s="669"/>
      <c r="AU39" s="669"/>
      <c r="AV39" s="669"/>
      <c r="AW39" s="669"/>
      <c r="AX39" s="669"/>
      <c r="AY39" s="670"/>
      <c r="AZ39" s="636" t="s">
        <v>129</v>
      </c>
      <c r="BA39" s="637"/>
      <c r="BB39" s="637"/>
      <c r="BC39" s="637"/>
      <c r="BD39" s="646"/>
      <c r="BE39" s="646"/>
      <c r="BF39" s="671"/>
      <c r="BG39" s="633" t="s">
        <v>341</v>
      </c>
      <c r="BH39" s="634"/>
      <c r="BI39" s="634"/>
      <c r="BJ39" s="634"/>
      <c r="BK39" s="634"/>
      <c r="BL39" s="634"/>
      <c r="BM39" s="634"/>
      <c r="BN39" s="634"/>
      <c r="BO39" s="634"/>
      <c r="BP39" s="634"/>
      <c r="BQ39" s="634"/>
      <c r="BR39" s="634"/>
      <c r="BS39" s="634"/>
      <c r="BT39" s="634"/>
      <c r="BU39" s="635"/>
      <c r="BV39" s="636">
        <v>995</v>
      </c>
      <c r="BW39" s="637"/>
      <c r="BX39" s="637"/>
      <c r="BY39" s="637"/>
      <c r="BZ39" s="637"/>
      <c r="CA39" s="637"/>
      <c r="CB39" s="672"/>
      <c r="CD39" s="633" t="s">
        <v>342</v>
      </c>
      <c r="CE39" s="634"/>
      <c r="CF39" s="634"/>
      <c r="CG39" s="634"/>
      <c r="CH39" s="634"/>
      <c r="CI39" s="634"/>
      <c r="CJ39" s="634"/>
      <c r="CK39" s="634"/>
      <c r="CL39" s="634"/>
      <c r="CM39" s="634"/>
      <c r="CN39" s="634"/>
      <c r="CO39" s="634"/>
      <c r="CP39" s="634"/>
      <c r="CQ39" s="635"/>
      <c r="CR39" s="636">
        <v>268262</v>
      </c>
      <c r="CS39" s="646"/>
      <c r="CT39" s="646"/>
      <c r="CU39" s="646"/>
      <c r="CV39" s="646"/>
      <c r="CW39" s="646"/>
      <c r="CX39" s="646"/>
      <c r="CY39" s="647"/>
      <c r="CZ39" s="639">
        <v>5.4</v>
      </c>
      <c r="DA39" s="648"/>
      <c r="DB39" s="648"/>
      <c r="DC39" s="649"/>
      <c r="DD39" s="642">
        <v>224121</v>
      </c>
      <c r="DE39" s="646"/>
      <c r="DF39" s="646"/>
      <c r="DG39" s="646"/>
      <c r="DH39" s="646"/>
      <c r="DI39" s="646"/>
      <c r="DJ39" s="646"/>
      <c r="DK39" s="647"/>
      <c r="DL39" s="642" t="s">
        <v>129</v>
      </c>
      <c r="DM39" s="646"/>
      <c r="DN39" s="646"/>
      <c r="DO39" s="646"/>
      <c r="DP39" s="646"/>
      <c r="DQ39" s="646"/>
      <c r="DR39" s="646"/>
      <c r="DS39" s="646"/>
      <c r="DT39" s="646"/>
      <c r="DU39" s="646"/>
      <c r="DV39" s="647"/>
      <c r="DW39" s="639" t="s">
        <v>129</v>
      </c>
      <c r="DX39" s="648"/>
      <c r="DY39" s="648"/>
      <c r="DZ39" s="648"/>
      <c r="EA39" s="648"/>
      <c r="EB39" s="648"/>
      <c r="EC39" s="667"/>
    </row>
    <row r="40" spans="2:133" ht="11.25" customHeight="1" x14ac:dyDescent="0.2">
      <c r="B40" s="633" t="s">
        <v>343</v>
      </c>
      <c r="C40" s="634"/>
      <c r="D40" s="634"/>
      <c r="E40" s="634"/>
      <c r="F40" s="634"/>
      <c r="G40" s="634"/>
      <c r="H40" s="634"/>
      <c r="I40" s="634"/>
      <c r="J40" s="634"/>
      <c r="K40" s="634"/>
      <c r="L40" s="634"/>
      <c r="M40" s="634"/>
      <c r="N40" s="634"/>
      <c r="O40" s="634"/>
      <c r="P40" s="634"/>
      <c r="Q40" s="635"/>
      <c r="R40" s="636">
        <v>604430</v>
      </c>
      <c r="S40" s="637"/>
      <c r="T40" s="637"/>
      <c r="U40" s="637"/>
      <c r="V40" s="637"/>
      <c r="W40" s="637"/>
      <c r="X40" s="637"/>
      <c r="Y40" s="638"/>
      <c r="Z40" s="662">
        <v>12</v>
      </c>
      <c r="AA40" s="662"/>
      <c r="AB40" s="662"/>
      <c r="AC40" s="662"/>
      <c r="AD40" s="663" t="s">
        <v>129</v>
      </c>
      <c r="AE40" s="663"/>
      <c r="AF40" s="663"/>
      <c r="AG40" s="663"/>
      <c r="AH40" s="663"/>
      <c r="AI40" s="663"/>
      <c r="AJ40" s="663"/>
      <c r="AK40" s="663"/>
      <c r="AL40" s="639" t="s">
        <v>129</v>
      </c>
      <c r="AM40" s="640"/>
      <c r="AN40" s="640"/>
      <c r="AO40" s="664"/>
      <c r="AQ40" s="668" t="s">
        <v>344</v>
      </c>
      <c r="AR40" s="669"/>
      <c r="AS40" s="669"/>
      <c r="AT40" s="669"/>
      <c r="AU40" s="669"/>
      <c r="AV40" s="669"/>
      <c r="AW40" s="669"/>
      <c r="AX40" s="669"/>
      <c r="AY40" s="670"/>
      <c r="AZ40" s="636" t="s">
        <v>129</v>
      </c>
      <c r="BA40" s="637"/>
      <c r="BB40" s="637"/>
      <c r="BC40" s="637"/>
      <c r="BD40" s="646"/>
      <c r="BE40" s="646"/>
      <c r="BF40" s="671"/>
      <c r="BG40" s="673" t="s">
        <v>345</v>
      </c>
      <c r="BH40" s="674"/>
      <c r="BI40" s="674"/>
      <c r="BJ40" s="674"/>
      <c r="BK40" s="674"/>
      <c r="BL40" s="214"/>
      <c r="BM40" s="634" t="s">
        <v>346</v>
      </c>
      <c r="BN40" s="634"/>
      <c r="BO40" s="634"/>
      <c r="BP40" s="634"/>
      <c r="BQ40" s="634"/>
      <c r="BR40" s="634"/>
      <c r="BS40" s="634"/>
      <c r="BT40" s="634"/>
      <c r="BU40" s="635"/>
      <c r="BV40" s="636">
        <v>89</v>
      </c>
      <c r="BW40" s="637"/>
      <c r="BX40" s="637"/>
      <c r="BY40" s="637"/>
      <c r="BZ40" s="637"/>
      <c r="CA40" s="637"/>
      <c r="CB40" s="672"/>
      <c r="CD40" s="633" t="s">
        <v>347</v>
      </c>
      <c r="CE40" s="634"/>
      <c r="CF40" s="634"/>
      <c r="CG40" s="634"/>
      <c r="CH40" s="634"/>
      <c r="CI40" s="634"/>
      <c r="CJ40" s="634"/>
      <c r="CK40" s="634"/>
      <c r="CL40" s="634"/>
      <c r="CM40" s="634"/>
      <c r="CN40" s="634"/>
      <c r="CO40" s="634"/>
      <c r="CP40" s="634"/>
      <c r="CQ40" s="635"/>
      <c r="CR40" s="636">
        <v>47910</v>
      </c>
      <c r="CS40" s="637"/>
      <c r="CT40" s="637"/>
      <c r="CU40" s="637"/>
      <c r="CV40" s="637"/>
      <c r="CW40" s="637"/>
      <c r="CX40" s="637"/>
      <c r="CY40" s="638"/>
      <c r="CZ40" s="639">
        <v>1</v>
      </c>
      <c r="DA40" s="648"/>
      <c r="DB40" s="648"/>
      <c r="DC40" s="649"/>
      <c r="DD40" s="642">
        <v>200</v>
      </c>
      <c r="DE40" s="637"/>
      <c r="DF40" s="637"/>
      <c r="DG40" s="637"/>
      <c r="DH40" s="637"/>
      <c r="DI40" s="637"/>
      <c r="DJ40" s="637"/>
      <c r="DK40" s="638"/>
      <c r="DL40" s="642" t="s">
        <v>129</v>
      </c>
      <c r="DM40" s="637"/>
      <c r="DN40" s="637"/>
      <c r="DO40" s="637"/>
      <c r="DP40" s="637"/>
      <c r="DQ40" s="637"/>
      <c r="DR40" s="637"/>
      <c r="DS40" s="637"/>
      <c r="DT40" s="637"/>
      <c r="DU40" s="637"/>
      <c r="DV40" s="638"/>
      <c r="DW40" s="639" t="s">
        <v>129</v>
      </c>
      <c r="DX40" s="648"/>
      <c r="DY40" s="648"/>
      <c r="DZ40" s="648"/>
      <c r="EA40" s="648"/>
      <c r="EB40" s="648"/>
      <c r="EC40" s="667"/>
    </row>
    <row r="41" spans="2:133" ht="11.25" customHeight="1" x14ac:dyDescent="0.2">
      <c r="B41" s="633" t="s">
        <v>348</v>
      </c>
      <c r="C41" s="634"/>
      <c r="D41" s="634"/>
      <c r="E41" s="634"/>
      <c r="F41" s="634"/>
      <c r="G41" s="634"/>
      <c r="H41" s="634"/>
      <c r="I41" s="634"/>
      <c r="J41" s="634"/>
      <c r="K41" s="634"/>
      <c r="L41" s="634"/>
      <c r="M41" s="634"/>
      <c r="N41" s="634"/>
      <c r="O41" s="634"/>
      <c r="P41" s="634"/>
      <c r="Q41" s="635"/>
      <c r="R41" s="636" t="s">
        <v>129</v>
      </c>
      <c r="S41" s="637"/>
      <c r="T41" s="637"/>
      <c r="U41" s="637"/>
      <c r="V41" s="637"/>
      <c r="W41" s="637"/>
      <c r="X41" s="637"/>
      <c r="Y41" s="638"/>
      <c r="Z41" s="662" t="s">
        <v>129</v>
      </c>
      <c r="AA41" s="662"/>
      <c r="AB41" s="662"/>
      <c r="AC41" s="662"/>
      <c r="AD41" s="663" t="s">
        <v>129</v>
      </c>
      <c r="AE41" s="663"/>
      <c r="AF41" s="663"/>
      <c r="AG41" s="663"/>
      <c r="AH41" s="663"/>
      <c r="AI41" s="663"/>
      <c r="AJ41" s="663"/>
      <c r="AK41" s="663"/>
      <c r="AL41" s="639" t="s">
        <v>129</v>
      </c>
      <c r="AM41" s="640"/>
      <c r="AN41" s="640"/>
      <c r="AO41" s="664"/>
      <c r="AQ41" s="668" t="s">
        <v>349</v>
      </c>
      <c r="AR41" s="669"/>
      <c r="AS41" s="669"/>
      <c r="AT41" s="669"/>
      <c r="AU41" s="669"/>
      <c r="AV41" s="669"/>
      <c r="AW41" s="669"/>
      <c r="AX41" s="669"/>
      <c r="AY41" s="670"/>
      <c r="AZ41" s="636">
        <v>53070</v>
      </c>
      <c r="BA41" s="637"/>
      <c r="BB41" s="637"/>
      <c r="BC41" s="637"/>
      <c r="BD41" s="646"/>
      <c r="BE41" s="646"/>
      <c r="BF41" s="671"/>
      <c r="BG41" s="673"/>
      <c r="BH41" s="674"/>
      <c r="BI41" s="674"/>
      <c r="BJ41" s="674"/>
      <c r="BK41" s="674"/>
      <c r="BL41" s="214"/>
      <c r="BM41" s="634" t="s">
        <v>350</v>
      </c>
      <c r="BN41" s="634"/>
      <c r="BO41" s="634"/>
      <c r="BP41" s="634"/>
      <c r="BQ41" s="634"/>
      <c r="BR41" s="634"/>
      <c r="BS41" s="634"/>
      <c r="BT41" s="634"/>
      <c r="BU41" s="635"/>
      <c r="BV41" s="636" t="s">
        <v>129</v>
      </c>
      <c r="BW41" s="637"/>
      <c r="BX41" s="637"/>
      <c r="BY41" s="637"/>
      <c r="BZ41" s="637"/>
      <c r="CA41" s="637"/>
      <c r="CB41" s="672"/>
      <c r="CD41" s="633" t="s">
        <v>351</v>
      </c>
      <c r="CE41" s="634"/>
      <c r="CF41" s="634"/>
      <c r="CG41" s="634"/>
      <c r="CH41" s="634"/>
      <c r="CI41" s="634"/>
      <c r="CJ41" s="634"/>
      <c r="CK41" s="634"/>
      <c r="CL41" s="634"/>
      <c r="CM41" s="634"/>
      <c r="CN41" s="634"/>
      <c r="CO41" s="634"/>
      <c r="CP41" s="634"/>
      <c r="CQ41" s="635"/>
      <c r="CR41" s="636" t="s">
        <v>129</v>
      </c>
      <c r="CS41" s="646"/>
      <c r="CT41" s="646"/>
      <c r="CU41" s="646"/>
      <c r="CV41" s="646"/>
      <c r="CW41" s="646"/>
      <c r="CX41" s="646"/>
      <c r="CY41" s="647"/>
      <c r="CZ41" s="639" t="s">
        <v>129</v>
      </c>
      <c r="DA41" s="648"/>
      <c r="DB41" s="648"/>
      <c r="DC41" s="649"/>
      <c r="DD41" s="642" t="s">
        <v>129</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x14ac:dyDescent="0.2">
      <c r="B42" s="633" t="s">
        <v>352</v>
      </c>
      <c r="C42" s="634"/>
      <c r="D42" s="634"/>
      <c r="E42" s="634"/>
      <c r="F42" s="634"/>
      <c r="G42" s="634"/>
      <c r="H42" s="634"/>
      <c r="I42" s="634"/>
      <c r="J42" s="634"/>
      <c r="K42" s="634"/>
      <c r="L42" s="634"/>
      <c r="M42" s="634"/>
      <c r="N42" s="634"/>
      <c r="O42" s="634"/>
      <c r="P42" s="634"/>
      <c r="Q42" s="635"/>
      <c r="R42" s="636" t="s">
        <v>129</v>
      </c>
      <c r="S42" s="637"/>
      <c r="T42" s="637"/>
      <c r="U42" s="637"/>
      <c r="V42" s="637"/>
      <c r="W42" s="637"/>
      <c r="X42" s="637"/>
      <c r="Y42" s="638"/>
      <c r="Z42" s="662" t="s">
        <v>129</v>
      </c>
      <c r="AA42" s="662"/>
      <c r="AB42" s="662"/>
      <c r="AC42" s="662"/>
      <c r="AD42" s="663" t="s">
        <v>129</v>
      </c>
      <c r="AE42" s="663"/>
      <c r="AF42" s="663"/>
      <c r="AG42" s="663"/>
      <c r="AH42" s="663"/>
      <c r="AI42" s="663"/>
      <c r="AJ42" s="663"/>
      <c r="AK42" s="663"/>
      <c r="AL42" s="639" t="s">
        <v>129</v>
      </c>
      <c r="AM42" s="640"/>
      <c r="AN42" s="640"/>
      <c r="AO42" s="664"/>
      <c r="AQ42" s="677" t="s">
        <v>353</v>
      </c>
      <c r="AR42" s="678"/>
      <c r="AS42" s="678"/>
      <c r="AT42" s="678"/>
      <c r="AU42" s="678"/>
      <c r="AV42" s="678"/>
      <c r="AW42" s="678"/>
      <c r="AX42" s="678"/>
      <c r="AY42" s="679"/>
      <c r="AZ42" s="616">
        <v>169715</v>
      </c>
      <c r="BA42" s="650"/>
      <c r="BB42" s="650"/>
      <c r="BC42" s="650"/>
      <c r="BD42" s="617"/>
      <c r="BE42" s="617"/>
      <c r="BF42" s="665"/>
      <c r="BG42" s="675"/>
      <c r="BH42" s="676"/>
      <c r="BI42" s="676"/>
      <c r="BJ42" s="676"/>
      <c r="BK42" s="676"/>
      <c r="BL42" s="215"/>
      <c r="BM42" s="614" t="s">
        <v>354</v>
      </c>
      <c r="BN42" s="614"/>
      <c r="BO42" s="614"/>
      <c r="BP42" s="614"/>
      <c r="BQ42" s="614"/>
      <c r="BR42" s="614"/>
      <c r="BS42" s="614"/>
      <c r="BT42" s="614"/>
      <c r="BU42" s="615"/>
      <c r="BV42" s="616">
        <v>376</v>
      </c>
      <c r="BW42" s="650"/>
      <c r="BX42" s="650"/>
      <c r="BY42" s="650"/>
      <c r="BZ42" s="650"/>
      <c r="CA42" s="650"/>
      <c r="CB42" s="666"/>
      <c r="CD42" s="633" t="s">
        <v>355</v>
      </c>
      <c r="CE42" s="634"/>
      <c r="CF42" s="634"/>
      <c r="CG42" s="634"/>
      <c r="CH42" s="634"/>
      <c r="CI42" s="634"/>
      <c r="CJ42" s="634"/>
      <c r="CK42" s="634"/>
      <c r="CL42" s="634"/>
      <c r="CM42" s="634"/>
      <c r="CN42" s="634"/>
      <c r="CO42" s="634"/>
      <c r="CP42" s="634"/>
      <c r="CQ42" s="635"/>
      <c r="CR42" s="636">
        <v>1162861</v>
      </c>
      <c r="CS42" s="646"/>
      <c r="CT42" s="646"/>
      <c r="CU42" s="646"/>
      <c r="CV42" s="646"/>
      <c r="CW42" s="646"/>
      <c r="CX42" s="646"/>
      <c r="CY42" s="647"/>
      <c r="CZ42" s="639">
        <v>23.5</v>
      </c>
      <c r="DA42" s="648"/>
      <c r="DB42" s="648"/>
      <c r="DC42" s="649"/>
      <c r="DD42" s="642">
        <v>218939</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x14ac:dyDescent="0.2">
      <c r="B43" s="633" t="s">
        <v>356</v>
      </c>
      <c r="C43" s="634"/>
      <c r="D43" s="634"/>
      <c r="E43" s="634"/>
      <c r="F43" s="634"/>
      <c r="G43" s="634"/>
      <c r="H43" s="634"/>
      <c r="I43" s="634"/>
      <c r="J43" s="634"/>
      <c r="K43" s="634"/>
      <c r="L43" s="634"/>
      <c r="M43" s="634"/>
      <c r="N43" s="634"/>
      <c r="O43" s="634"/>
      <c r="P43" s="634"/>
      <c r="Q43" s="635"/>
      <c r="R43" s="636">
        <v>80630</v>
      </c>
      <c r="S43" s="637"/>
      <c r="T43" s="637"/>
      <c r="U43" s="637"/>
      <c r="V43" s="637"/>
      <c r="W43" s="637"/>
      <c r="X43" s="637"/>
      <c r="Y43" s="638"/>
      <c r="Z43" s="662">
        <v>1.6</v>
      </c>
      <c r="AA43" s="662"/>
      <c r="AB43" s="662"/>
      <c r="AC43" s="662"/>
      <c r="AD43" s="663" t="s">
        <v>129</v>
      </c>
      <c r="AE43" s="663"/>
      <c r="AF43" s="663"/>
      <c r="AG43" s="663"/>
      <c r="AH43" s="663"/>
      <c r="AI43" s="663"/>
      <c r="AJ43" s="663"/>
      <c r="AK43" s="663"/>
      <c r="AL43" s="639" t="s">
        <v>129</v>
      </c>
      <c r="AM43" s="640"/>
      <c r="AN43" s="640"/>
      <c r="AO43" s="664"/>
      <c r="CD43" s="633" t="s">
        <v>357</v>
      </c>
      <c r="CE43" s="634"/>
      <c r="CF43" s="634"/>
      <c r="CG43" s="634"/>
      <c r="CH43" s="634"/>
      <c r="CI43" s="634"/>
      <c r="CJ43" s="634"/>
      <c r="CK43" s="634"/>
      <c r="CL43" s="634"/>
      <c r="CM43" s="634"/>
      <c r="CN43" s="634"/>
      <c r="CO43" s="634"/>
      <c r="CP43" s="634"/>
      <c r="CQ43" s="635"/>
      <c r="CR43" s="636">
        <v>31489</v>
      </c>
      <c r="CS43" s="646"/>
      <c r="CT43" s="646"/>
      <c r="CU43" s="646"/>
      <c r="CV43" s="646"/>
      <c r="CW43" s="646"/>
      <c r="CX43" s="646"/>
      <c r="CY43" s="647"/>
      <c r="CZ43" s="639">
        <v>0.6</v>
      </c>
      <c r="DA43" s="648"/>
      <c r="DB43" s="648"/>
      <c r="DC43" s="649"/>
      <c r="DD43" s="642">
        <v>31489</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x14ac:dyDescent="0.2">
      <c r="B44" s="613" t="s">
        <v>358</v>
      </c>
      <c r="C44" s="614"/>
      <c r="D44" s="614"/>
      <c r="E44" s="614"/>
      <c r="F44" s="614"/>
      <c r="G44" s="614"/>
      <c r="H44" s="614"/>
      <c r="I44" s="614"/>
      <c r="J44" s="614"/>
      <c r="K44" s="614"/>
      <c r="L44" s="614"/>
      <c r="M44" s="614"/>
      <c r="N44" s="614"/>
      <c r="O44" s="614"/>
      <c r="P44" s="614"/>
      <c r="Q44" s="615"/>
      <c r="R44" s="616">
        <v>5040519</v>
      </c>
      <c r="S44" s="650"/>
      <c r="T44" s="650"/>
      <c r="U44" s="650"/>
      <c r="V44" s="650"/>
      <c r="W44" s="650"/>
      <c r="X44" s="650"/>
      <c r="Y44" s="651"/>
      <c r="Z44" s="652">
        <v>100</v>
      </c>
      <c r="AA44" s="652"/>
      <c r="AB44" s="652"/>
      <c r="AC44" s="652"/>
      <c r="AD44" s="653">
        <v>2653550</v>
      </c>
      <c r="AE44" s="653"/>
      <c r="AF44" s="653"/>
      <c r="AG44" s="653"/>
      <c r="AH44" s="653"/>
      <c r="AI44" s="653"/>
      <c r="AJ44" s="653"/>
      <c r="AK44" s="653"/>
      <c r="AL44" s="619">
        <v>100</v>
      </c>
      <c r="AM44" s="654"/>
      <c r="AN44" s="654"/>
      <c r="AO44" s="655"/>
      <c r="CD44" s="656" t="s">
        <v>305</v>
      </c>
      <c r="CE44" s="657"/>
      <c r="CF44" s="633" t="s">
        <v>359</v>
      </c>
      <c r="CG44" s="634"/>
      <c r="CH44" s="634"/>
      <c r="CI44" s="634"/>
      <c r="CJ44" s="634"/>
      <c r="CK44" s="634"/>
      <c r="CL44" s="634"/>
      <c r="CM44" s="634"/>
      <c r="CN44" s="634"/>
      <c r="CO44" s="634"/>
      <c r="CP44" s="634"/>
      <c r="CQ44" s="635"/>
      <c r="CR44" s="636">
        <v>1086142</v>
      </c>
      <c r="CS44" s="637"/>
      <c r="CT44" s="637"/>
      <c r="CU44" s="637"/>
      <c r="CV44" s="637"/>
      <c r="CW44" s="637"/>
      <c r="CX44" s="637"/>
      <c r="CY44" s="638"/>
      <c r="CZ44" s="639">
        <v>21.9</v>
      </c>
      <c r="DA44" s="640"/>
      <c r="DB44" s="640"/>
      <c r="DC44" s="641"/>
      <c r="DD44" s="642">
        <v>207461</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x14ac:dyDescent="0.2">
      <c r="CD45" s="658"/>
      <c r="CE45" s="659"/>
      <c r="CF45" s="633" t="s">
        <v>360</v>
      </c>
      <c r="CG45" s="634"/>
      <c r="CH45" s="634"/>
      <c r="CI45" s="634"/>
      <c r="CJ45" s="634"/>
      <c r="CK45" s="634"/>
      <c r="CL45" s="634"/>
      <c r="CM45" s="634"/>
      <c r="CN45" s="634"/>
      <c r="CO45" s="634"/>
      <c r="CP45" s="634"/>
      <c r="CQ45" s="635"/>
      <c r="CR45" s="636">
        <v>401863</v>
      </c>
      <c r="CS45" s="646"/>
      <c r="CT45" s="646"/>
      <c r="CU45" s="646"/>
      <c r="CV45" s="646"/>
      <c r="CW45" s="646"/>
      <c r="CX45" s="646"/>
      <c r="CY45" s="647"/>
      <c r="CZ45" s="639">
        <v>8.1</v>
      </c>
      <c r="DA45" s="648"/>
      <c r="DB45" s="648"/>
      <c r="DC45" s="649"/>
      <c r="DD45" s="642">
        <v>35565</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x14ac:dyDescent="0.2">
      <c r="B46" s="205" t="s">
        <v>361</v>
      </c>
      <c r="CD46" s="658"/>
      <c r="CE46" s="659"/>
      <c r="CF46" s="633" t="s">
        <v>362</v>
      </c>
      <c r="CG46" s="634"/>
      <c r="CH46" s="634"/>
      <c r="CI46" s="634"/>
      <c r="CJ46" s="634"/>
      <c r="CK46" s="634"/>
      <c r="CL46" s="634"/>
      <c r="CM46" s="634"/>
      <c r="CN46" s="634"/>
      <c r="CO46" s="634"/>
      <c r="CP46" s="634"/>
      <c r="CQ46" s="635"/>
      <c r="CR46" s="636">
        <v>678359</v>
      </c>
      <c r="CS46" s="637"/>
      <c r="CT46" s="637"/>
      <c r="CU46" s="637"/>
      <c r="CV46" s="637"/>
      <c r="CW46" s="637"/>
      <c r="CX46" s="637"/>
      <c r="CY46" s="638"/>
      <c r="CZ46" s="639">
        <v>13.7</v>
      </c>
      <c r="DA46" s="640"/>
      <c r="DB46" s="640"/>
      <c r="DC46" s="641"/>
      <c r="DD46" s="642">
        <v>168160</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x14ac:dyDescent="0.2">
      <c r="B47" s="632" t="s">
        <v>363</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364</v>
      </c>
      <c r="CG47" s="634"/>
      <c r="CH47" s="634"/>
      <c r="CI47" s="634"/>
      <c r="CJ47" s="634"/>
      <c r="CK47" s="634"/>
      <c r="CL47" s="634"/>
      <c r="CM47" s="634"/>
      <c r="CN47" s="634"/>
      <c r="CO47" s="634"/>
      <c r="CP47" s="634"/>
      <c r="CQ47" s="635"/>
      <c r="CR47" s="636">
        <v>76719</v>
      </c>
      <c r="CS47" s="646"/>
      <c r="CT47" s="646"/>
      <c r="CU47" s="646"/>
      <c r="CV47" s="646"/>
      <c r="CW47" s="646"/>
      <c r="CX47" s="646"/>
      <c r="CY47" s="647"/>
      <c r="CZ47" s="639">
        <v>1.5</v>
      </c>
      <c r="DA47" s="648"/>
      <c r="DB47" s="648"/>
      <c r="DC47" s="649"/>
      <c r="DD47" s="642">
        <v>11478</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ht="10.8" x14ac:dyDescent="0.2">
      <c r="B48" s="632" t="s">
        <v>365</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366</v>
      </c>
      <c r="CG48" s="634"/>
      <c r="CH48" s="634"/>
      <c r="CI48" s="634"/>
      <c r="CJ48" s="634"/>
      <c r="CK48" s="634"/>
      <c r="CL48" s="634"/>
      <c r="CM48" s="634"/>
      <c r="CN48" s="634"/>
      <c r="CO48" s="634"/>
      <c r="CP48" s="634"/>
      <c r="CQ48" s="635"/>
      <c r="CR48" s="636" t="s">
        <v>129</v>
      </c>
      <c r="CS48" s="637"/>
      <c r="CT48" s="637"/>
      <c r="CU48" s="637"/>
      <c r="CV48" s="637"/>
      <c r="CW48" s="637"/>
      <c r="CX48" s="637"/>
      <c r="CY48" s="638"/>
      <c r="CZ48" s="639" t="s">
        <v>129</v>
      </c>
      <c r="DA48" s="640"/>
      <c r="DB48" s="640"/>
      <c r="DC48" s="641"/>
      <c r="DD48" s="642" t="s">
        <v>129</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x14ac:dyDescent="0.2">
      <c r="B49" s="216"/>
      <c r="CD49" s="613" t="s">
        <v>367</v>
      </c>
      <c r="CE49" s="614"/>
      <c r="CF49" s="614"/>
      <c r="CG49" s="614"/>
      <c r="CH49" s="614"/>
      <c r="CI49" s="614"/>
      <c r="CJ49" s="614"/>
      <c r="CK49" s="614"/>
      <c r="CL49" s="614"/>
      <c r="CM49" s="614"/>
      <c r="CN49" s="614"/>
      <c r="CO49" s="614"/>
      <c r="CP49" s="614"/>
      <c r="CQ49" s="615"/>
      <c r="CR49" s="616">
        <v>4954638</v>
      </c>
      <c r="CS49" s="617"/>
      <c r="CT49" s="617"/>
      <c r="CU49" s="617"/>
      <c r="CV49" s="617"/>
      <c r="CW49" s="617"/>
      <c r="CX49" s="617"/>
      <c r="CY49" s="618"/>
      <c r="CZ49" s="619">
        <v>100</v>
      </c>
      <c r="DA49" s="620"/>
      <c r="DB49" s="620"/>
      <c r="DC49" s="621"/>
      <c r="DD49" s="622">
        <v>3171302</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t="10.8" hidden="1" x14ac:dyDescent="0.2">
      <c r="B50" s="216"/>
    </row>
  </sheetData>
  <sheetProtection algorithmName="SHA-512" hashValue="3EHqD+2n0pJLVgvXlnUu+51Zj60AacRTAl9/dVnZp0oq+ZUZlgtTXh2yGiEMrZKr/BDx9/fGwI3uOPFulbfxqQ==" saltValue="RoPrEQ3k8U0vRvCUyLDWn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00" t="s">
        <v>368</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1" t="s">
        <v>369</v>
      </c>
      <c r="DK2" s="1102"/>
      <c r="DL2" s="1102"/>
      <c r="DM2" s="1102"/>
      <c r="DN2" s="1102"/>
      <c r="DO2" s="1103"/>
      <c r="DP2" s="219"/>
      <c r="DQ2" s="1101" t="s">
        <v>370</v>
      </c>
      <c r="DR2" s="1102"/>
      <c r="DS2" s="1102"/>
      <c r="DT2" s="1102"/>
      <c r="DU2" s="1102"/>
      <c r="DV2" s="1102"/>
      <c r="DW2" s="1102"/>
      <c r="DX2" s="1102"/>
      <c r="DY2" s="1102"/>
      <c r="DZ2" s="110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69" t="s">
        <v>371</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23"/>
      <c r="BA4" s="223"/>
      <c r="BB4" s="223"/>
      <c r="BC4" s="223"/>
      <c r="BD4" s="223"/>
      <c r="BE4" s="224"/>
      <c r="BF4" s="224"/>
      <c r="BG4" s="224"/>
      <c r="BH4" s="224"/>
      <c r="BI4" s="224"/>
      <c r="BJ4" s="224"/>
      <c r="BK4" s="224"/>
      <c r="BL4" s="224"/>
      <c r="BM4" s="224"/>
      <c r="BN4" s="224"/>
      <c r="BO4" s="224"/>
      <c r="BP4" s="224"/>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5"/>
    </row>
    <row r="5" spans="1:131" s="226" customFormat="1" ht="26.25" customHeight="1" x14ac:dyDescent="0.2">
      <c r="A5" s="1005" t="s">
        <v>373</v>
      </c>
      <c r="B5" s="1006"/>
      <c r="C5" s="1006"/>
      <c r="D5" s="1006"/>
      <c r="E5" s="1006"/>
      <c r="F5" s="1006"/>
      <c r="G5" s="1006"/>
      <c r="H5" s="1006"/>
      <c r="I5" s="1006"/>
      <c r="J5" s="1006"/>
      <c r="K5" s="1006"/>
      <c r="L5" s="1006"/>
      <c r="M5" s="1006"/>
      <c r="N5" s="1006"/>
      <c r="O5" s="1006"/>
      <c r="P5" s="1007"/>
      <c r="Q5" s="1011" t="s">
        <v>374</v>
      </c>
      <c r="R5" s="1012"/>
      <c r="S5" s="1012"/>
      <c r="T5" s="1012"/>
      <c r="U5" s="1013"/>
      <c r="V5" s="1011" t="s">
        <v>375</v>
      </c>
      <c r="W5" s="1012"/>
      <c r="X5" s="1012"/>
      <c r="Y5" s="1012"/>
      <c r="Z5" s="1013"/>
      <c r="AA5" s="1011" t="s">
        <v>376</v>
      </c>
      <c r="AB5" s="1012"/>
      <c r="AC5" s="1012"/>
      <c r="AD5" s="1012"/>
      <c r="AE5" s="1012"/>
      <c r="AF5" s="1104" t="s">
        <v>377</v>
      </c>
      <c r="AG5" s="1012"/>
      <c r="AH5" s="1012"/>
      <c r="AI5" s="1012"/>
      <c r="AJ5" s="1025"/>
      <c r="AK5" s="1012" t="s">
        <v>378</v>
      </c>
      <c r="AL5" s="1012"/>
      <c r="AM5" s="1012"/>
      <c r="AN5" s="1012"/>
      <c r="AO5" s="1013"/>
      <c r="AP5" s="1011" t="s">
        <v>379</v>
      </c>
      <c r="AQ5" s="1012"/>
      <c r="AR5" s="1012"/>
      <c r="AS5" s="1012"/>
      <c r="AT5" s="1013"/>
      <c r="AU5" s="1011" t="s">
        <v>380</v>
      </c>
      <c r="AV5" s="1012"/>
      <c r="AW5" s="1012"/>
      <c r="AX5" s="1012"/>
      <c r="AY5" s="1025"/>
      <c r="AZ5" s="223"/>
      <c r="BA5" s="223"/>
      <c r="BB5" s="223"/>
      <c r="BC5" s="223"/>
      <c r="BD5" s="223"/>
      <c r="BE5" s="224"/>
      <c r="BF5" s="224"/>
      <c r="BG5" s="224"/>
      <c r="BH5" s="224"/>
      <c r="BI5" s="224"/>
      <c r="BJ5" s="224"/>
      <c r="BK5" s="224"/>
      <c r="BL5" s="224"/>
      <c r="BM5" s="224"/>
      <c r="BN5" s="224"/>
      <c r="BO5" s="224"/>
      <c r="BP5" s="224"/>
      <c r="BQ5" s="1005" t="s">
        <v>381</v>
      </c>
      <c r="BR5" s="1006"/>
      <c r="BS5" s="1006"/>
      <c r="BT5" s="1006"/>
      <c r="BU5" s="1006"/>
      <c r="BV5" s="1006"/>
      <c r="BW5" s="1006"/>
      <c r="BX5" s="1006"/>
      <c r="BY5" s="1006"/>
      <c r="BZ5" s="1006"/>
      <c r="CA5" s="1006"/>
      <c r="CB5" s="1006"/>
      <c r="CC5" s="1006"/>
      <c r="CD5" s="1006"/>
      <c r="CE5" s="1006"/>
      <c r="CF5" s="1006"/>
      <c r="CG5" s="1007"/>
      <c r="CH5" s="1011" t="s">
        <v>382</v>
      </c>
      <c r="CI5" s="1012"/>
      <c r="CJ5" s="1012"/>
      <c r="CK5" s="1012"/>
      <c r="CL5" s="1013"/>
      <c r="CM5" s="1011" t="s">
        <v>383</v>
      </c>
      <c r="CN5" s="1012"/>
      <c r="CO5" s="1012"/>
      <c r="CP5" s="1012"/>
      <c r="CQ5" s="1013"/>
      <c r="CR5" s="1011" t="s">
        <v>384</v>
      </c>
      <c r="CS5" s="1012"/>
      <c r="CT5" s="1012"/>
      <c r="CU5" s="1012"/>
      <c r="CV5" s="1013"/>
      <c r="CW5" s="1011" t="s">
        <v>385</v>
      </c>
      <c r="CX5" s="1012"/>
      <c r="CY5" s="1012"/>
      <c r="CZ5" s="1012"/>
      <c r="DA5" s="1013"/>
      <c r="DB5" s="1011" t="s">
        <v>386</v>
      </c>
      <c r="DC5" s="1012"/>
      <c r="DD5" s="1012"/>
      <c r="DE5" s="1012"/>
      <c r="DF5" s="1013"/>
      <c r="DG5" s="1094" t="s">
        <v>387</v>
      </c>
      <c r="DH5" s="1095"/>
      <c r="DI5" s="1095"/>
      <c r="DJ5" s="1095"/>
      <c r="DK5" s="1096"/>
      <c r="DL5" s="1094" t="s">
        <v>388</v>
      </c>
      <c r="DM5" s="1095"/>
      <c r="DN5" s="1095"/>
      <c r="DO5" s="1095"/>
      <c r="DP5" s="1096"/>
      <c r="DQ5" s="1011" t="s">
        <v>389</v>
      </c>
      <c r="DR5" s="1012"/>
      <c r="DS5" s="1012"/>
      <c r="DT5" s="1012"/>
      <c r="DU5" s="1013"/>
      <c r="DV5" s="1011" t="s">
        <v>380</v>
      </c>
      <c r="DW5" s="1012"/>
      <c r="DX5" s="1012"/>
      <c r="DY5" s="1012"/>
      <c r="DZ5" s="1025"/>
      <c r="EA5" s="225"/>
    </row>
    <row r="6" spans="1:131" s="226" customFormat="1" ht="26.25" customHeight="1" thickBot="1" x14ac:dyDescent="0.25">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23"/>
      <c r="BA6" s="223"/>
      <c r="BB6" s="223"/>
      <c r="BC6" s="223"/>
      <c r="BD6" s="223"/>
      <c r="BE6" s="224"/>
      <c r="BF6" s="224"/>
      <c r="BG6" s="224"/>
      <c r="BH6" s="224"/>
      <c r="BI6" s="224"/>
      <c r="BJ6" s="224"/>
      <c r="BK6" s="224"/>
      <c r="BL6" s="224"/>
      <c r="BM6" s="224"/>
      <c r="BN6" s="224"/>
      <c r="BO6" s="224"/>
      <c r="BP6" s="22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25"/>
    </row>
    <row r="7" spans="1:131" s="226" customFormat="1" ht="26.25" customHeight="1" thickTop="1" x14ac:dyDescent="0.2">
      <c r="A7" s="227">
        <v>1</v>
      </c>
      <c r="B7" s="1057" t="s">
        <v>390</v>
      </c>
      <c r="C7" s="1058"/>
      <c r="D7" s="1058"/>
      <c r="E7" s="1058"/>
      <c r="F7" s="1058"/>
      <c r="G7" s="1058"/>
      <c r="H7" s="1058"/>
      <c r="I7" s="1058"/>
      <c r="J7" s="1058"/>
      <c r="K7" s="1058"/>
      <c r="L7" s="1058"/>
      <c r="M7" s="1058"/>
      <c r="N7" s="1058"/>
      <c r="O7" s="1058"/>
      <c r="P7" s="1059"/>
      <c r="Q7" s="1112">
        <v>5041</v>
      </c>
      <c r="R7" s="1113"/>
      <c r="S7" s="1113"/>
      <c r="T7" s="1113"/>
      <c r="U7" s="1113"/>
      <c r="V7" s="1113">
        <v>4955</v>
      </c>
      <c r="W7" s="1113"/>
      <c r="X7" s="1113"/>
      <c r="Y7" s="1113"/>
      <c r="Z7" s="1113"/>
      <c r="AA7" s="1113">
        <v>86</v>
      </c>
      <c r="AB7" s="1113"/>
      <c r="AC7" s="1113"/>
      <c r="AD7" s="1113"/>
      <c r="AE7" s="1114"/>
      <c r="AF7" s="1115">
        <v>49</v>
      </c>
      <c r="AG7" s="1116"/>
      <c r="AH7" s="1116"/>
      <c r="AI7" s="1116"/>
      <c r="AJ7" s="1117"/>
      <c r="AK7" s="1118">
        <v>58</v>
      </c>
      <c r="AL7" s="1119"/>
      <c r="AM7" s="1119"/>
      <c r="AN7" s="1119"/>
      <c r="AO7" s="1119"/>
      <c r="AP7" s="1119">
        <v>4328</v>
      </c>
      <c r="AQ7" s="1119"/>
      <c r="AR7" s="1119"/>
      <c r="AS7" s="1119"/>
      <c r="AT7" s="1119"/>
      <c r="AU7" s="1120"/>
      <c r="AV7" s="1120"/>
      <c r="AW7" s="1120"/>
      <c r="AX7" s="1120"/>
      <c r="AY7" s="1121"/>
      <c r="AZ7" s="223"/>
      <c r="BA7" s="223"/>
      <c r="BB7" s="223"/>
      <c r="BC7" s="223"/>
      <c r="BD7" s="223"/>
      <c r="BE7" s="224"/>
      <c r="BF7" s="224"/>
      <c r="BG7" s="224"/>
      <c r="BH7" s="224"/>
      <c r="BI7" s="224"/>
      <c r="BJ7" s="224"/>
      <c r="BK7" s="224"/>
      <c r="BL7" s="224"/>
      <c r="BM7" s="224"/>
      <c r="BN7" s="224"/>
      <c r="BO7" s="224"/>
      <c r="BP7" s="224"/>
      <c r="BQ7" s="227">
        <v>1</v>
      </c>
      <c r="BR7" s="228"/>
      <c r="BS7" s="1109" t="s">
        <v>591</v>
      </c>
      <c r="BT7" s="1110"/>
      <c r="BU7" s="1110"/>
      <c r="BV7" s="1110"/>
      <c r="BW7" s="1110"/>
      <c r="BX7" s="1110"/>
      <c r="BY7" s="1110"/>
      <c r="BZ7" s="1110"/>
      <c r="CA7" s="1110"/>
      <c r="CB7" s="1110"/>
      <c r="CC7" s="1110"/>
      <c r="CD7" s="1110"/>
      <c r="CE7" s="1110"/>
      <c r="CF7" s="1110"/>
      <c r="CG7" s="1122"/>
      <c r="CH7" s="1106">
        <v>-29</v>
      </c>
      <c r="CI7" s="1107"/>
      <c r="CJ7" s="1107"/>
      <c r="CK7" s="1107"/>
      <c r="CL7" s="1108"/>
      <c r="CM7" s="1106">
        <v>-87</v>
      </c>
      <c r="CN7" s="1107"/>
      <c r="CO7" s="1107"/>
      <c r="CP7" s="1107"/>
      <c r="CQ7" s="1108"/>
      <c r="CR7" s="1106">
        <v>300</v>
      </c>
      <c r="CS7" s="1107"/>
      <c r="CT7" s="1107"/>
      <c r="CU7" s="1107"/>
      <c r="CV7" s="1108"/>
      <c r="CW7" s="1106">
        <v>13</v>
      </c>
      <c r="CX7" s="1107"/>
      <c r="CY7" s="1107"/>
      <c r="CZ7" s="1107"/>
      <c r="DA7" s="1108"/>
      <c r="DB7" s="1106">
        <v>10</v>
      </c>
      <c r="DC7" s="1107"/>
      <c r="DD7" s="1107"/>
      <c r="DE7" s="1107"/>
      <c r="DF7" s="1108"/>
      <c r="DG7" s="1106" t="s">
        <v>588</v>
      </c>
      <c r="DH7" s="1107"/>
      <c r="DI7" s="1107"/>
      <c r="DJ7" s="1107"/>
      <c r="DK7" s="1108"/>
      <c r="DL7" s="1106" t="s">
        <v>588</v>
      </c>
      <c r="DM7" s="1107"/>
      <c r="DN7" s="1107"/>
      <c r="DO7" s="1107"/>
      <c r="DP7" s="1108"/>
      <c r="DQ7" s="1106" t="s">
        <v>588</v>
      </c>
      <c r="DR7" s="1107"/>
      <c r="DS7" s="1107"/>
      <c r="DT7" s="1107"/>
      <c r="DU7" s="1108"/>
      <c r="DV7" s="1109"/>
      <c r="DW7" s="1110"/>
      <c r="DX7" s="1110"/>
      <c r="DY7" s="1110"/>
      <c r="DZ7" s="1111"/>
      <c r="EA7" s="225"/>
    </row>
    <row r="8" spans="1:131" s="226" customFormat="1" ht="26.25" customHeight="1" x14ac:dyDescent="0.2">
      <c r="A8" s="229">
        <v>2</v>
      </c>
      <c r="B8" s="1040"/>
      <c r="C8" s="1041"/>
      <c r="D8" s="1041"/>
      <c r="E8" s="1041"/>
      <c r="F8" s="1041"/>
      <c r="G8" s="1041"/>
      <c r="H8" s="1041"/>
      <c r="I8" s="1041"/>
      <c r="J8" s="1041"/>
      <c r="K8" s="1041"/>
      <c r="L8" s="1041"/>
      <c r="M8" s="1041"/>
      <c r="N8" s="1041"/>
      <c r="O8" s="1041"/>
      <c r="P8" s="1042"/>
      <c r="Q8" s="1048"/>
      <c r="R8" s="1049"/>
      <c r="S8" s="1049"/>
      <c r="T8" s="1049"/>
      <c r="U8" s="1049"/>
      <c r="V8" s="1049"/>
      <c r="W8" s="1049"/>
      <c r="X8" s="1049"/>
      <c r="Y8" s="1049"/>
      <c r="Z8" s="1049"/>
      <c r="AA8" s="1049"/>
      <c r="AB8" s="1049"/>
      <c r="AC8" s="1049"/>
      <c r="AD8" s="1049"/>
      <c r="AE8" s="1050"/>
      <c r="AF8" s="1045"/>
      <c r="AG8" s="1046"/>
      <c r="AH8" s="1046"/>
      <c r="AI8" s="1046"/>
      <c r="AJ8" s="1047"/>
      <c r="AK8" s="1090"/>
      <c r="AL8" s="1091"/>
      <c r="AM8" s="1091"/>
      <c r="AN8" s="1091"/>
      <c r="AO8" s="1091"/>
      <c r="AP8" s="1091"/>
      <c r="AQ8" s="1091"/>
      <c r="AR8" s="1091"/>
      <c r="AS8" s="1091"/>
      <c r="AT8" s="1091"/>
      <c r="AU8" s="1092"/>
      <c r="AV8" s="1092"/>
      <c r="AW8" s="1092"/>
      <c r="AX8" s="1092"/>
      <c r="AY8" s="1093"/>
      <c r="AZ8" s="223"/>
      <c r="BA8" s="223"/>
      <c r="BB8" s="223"/>
      <c r="BC8" s="223"/>
      <c r="BD8" s="223"/>
      <c r="BE8" s="224"/>
      <c r="BF8" s="224"/>
      <c r="BG8" s="224"/>
      <c r="BH8" s="224"/>
      <c r="BI8" s="224"/>
      <c r="BJ8" s="224"/>
      <c r="BK8" s="224"/>
      <c r="BL8" s="224"/>
      <c r="BM8" s="224"/>
      <c r="BN8" s="224"/>
      <c r="BO8" s="224"/>
      <c r="BP8" s="224"/>
      <c r="BQ8" s="229">
        <v>2</v>
      </c>
      <c r="BR8" s="230"/>
      <c r="BS8" s="1002" t="s">
        <v>578</v>
      </c>
      <c r="BT8" s="1003"/>
      <c r="BU8" s="1003"/>
      <c r="BV8" s="1003"/>
      <c r="BW8" s="1003"/>
      <c r="BX8" s="1003"/>
      <c r="BY8" s="1003"/>
      <c r="BZ8" s="1003"/>
      <c r="CA8" s="1003"/>
      <c r="CB8" s="1003"/>
      <c r="CC8" s="1003"/>
      <c r="CD8" s="1003"/>
      <c r="CE8" s="1003"/>
      <c r="CF8" s="1003"/>
      <c r="CG8" s="1024"/>
      <c r="CH8" s="999">
        <v>-30</v>
      </c>
      <c r="CI8" s="1000"/>
      <c r="CJ8" s="1000"/>
      <c r="CK8" s="1000"/>
      <c r="CL8" s="1001"/>
      <c r="CM8" s="999">
        <v>-19</v>
      </c>
      <c r="CN8" s="1000"/>
      <c r="CO8" s="1000"/>
      <c r="CP8" s="1000"/>
      <c r="CQ8" s="1001"/>
      <c r="CR8" s="999">
        <v>50</v>
      </c>
      <c r="CS8" s="1000"/>
      <c r="CT8" s="1000"/>
      <c r="CU8" s="1000"/>
      <c r="CV8" s="1001"/>
      <c r="CW8" s="999">
        <v>13</v>
      </c>
      <c r="CX8" s="1000"/>
      <c r="CY8" s="1000"/>
      <c r="CZ8" s="1000"/>
      <c r="DA8" s="1001"/>
      <c r="DB8" s="999">
        <v>20</v>
      </c>
      <c r="DC8" s="1000"/>
      <c r="DD8" s="1000"/>
      <c r="DE8" s="1000"/>
      <c r="DF8" s="1001"/>
      <c r="DG8" s="999" t="s">
        <v>588</v>
      </c>
      <c r="DH8" s="1000"/>
      <c r="DI8" s="1000"/>
      <c r="DJ8" s="1000"/>
      <c r="DK8" s="1001"/>
      <c r="DL8" s="999" t="s">
        <v>588</v>
      </c>
      <c r="DM8" s="1000"/>
      <c r="DN8" s="1000"/>
      <c r="DO8" s="1000"/>
      <c r="DP8" s="1001"/>
      <c r="DQ8" s="999" t="s">
        <v>588</v>
      </c>
      <c r="DR8" s="1000"/>
      <c r="DS8" s="1000"/>
      <c r="DT8" s="1000"/>
      <c r="DU8" s="1001"/>
      <c r="DV8" s="1002"/>
      <c r="DW8" s="1003"/>
      <c r="DX8" s="1003"/>
      <c r="DY8" s="1003"/>
      <c r="DZ8" s="1004"/>
      <c r="EA8" s="225"/>
    </row>
    <row r="9" spans="1:131" s="226" customFormat="1" ht="26.25" customHeight="1" x14ac:dyDescent="0.2">
      <c r="A9" s="229">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23"/>
      <c r="BA9" s="223"/>
      <c r="BB9" s="223"/>
      <c r="BC9" s="223"/>
      <c r="BD9" s="223"/>
      <c r="BE9" s="224"/>
      <c r="BF9" s="224"/>
      <c r="BG9" s="224"/>
      <c r="BH9" s="224"/>
      <c r="BI9" s="224"/>
      <c r="BJ9" s="224"/>
      <c r="BK9" s="224"/>
      <c r="BL9" s="224"/>
      <c r="BM9" s="224"/>
      <c r="BN9" s="224"/>
      <c r="BO9" s="224"/>
      <c r="BP9" s="224"/>
      <c r="BQ9" s="229">
        <v>3</v>
      </c>
      <c r="BR9" s="230"/>
      <c r="BS9" s="1002" t="s">
        <v>579</v>
      </c>
      <c r="BT9" s="1003"/>
      <c r="BU9" s="1003"/>
      <c r="BV9" s="1003"/>
      <c r="BW9" s="1003"/>
      <c r="BX9" s="1003"/>
      <c r="BY9" s="1003"/>
      <c r="BZ9" s="1003"/>
      <c r="CA9" s="1003"/>
      <c r="CB9" s="1003"/>
      <c r="CC9" s="1003"/>
      <c r="CD9" s="1003"/>
      <c r="CE9" s="1003"/>
      <c r="CF9" s="1003"/>
      <c r="CG9" s="1024"/>
      <c r="CH9" s="999">
        <v>28</v>
      </c>
      <c r="CI9" s="1000"/>
      <c r="CJ9" s="1000"/>
      <c r="CK9" s="1000"/>
      <c r="CL9" s="1001"/>
      <c r="CM9" s="999">
        <v>-11303</v>
      </c>
      <c r="CN9" s="1000"/>
      <c r="CO9" s="1000"/>
      <c r="CP9" s="1000"/>
      <c r="CQ9" s="1001"/>
      <c r="CR9" s="999" t="s">
        <v>588</v>
      </c>
      <c r="CS9" s="1000"/>
      <c r="CT9" s="1000"/>
      <c r="CU9" s="1000"/>
      <c r="CV9" s="1001"/>
      <c r="CW9" s="999" t="s">
        <v>588</v>
      </c>
      <c r="CX9" s="1000"/>
      <c r="CY9" s="1000"/>
      <c r="CZ9" s="1000"/>
      <c r="DA9" s="1001"/>
      <c r="DB9" s="999">
        <v>22</v>
      </c>
      <c r="DC9" s="1000"/>
      <c r="DD9" s="1000"/>
      <c r="DE9" s="1000"/>
      <c r="DF9" s="1001"/>
      <c r="DG9" s="999" t="s">
        <v>588</v>
      </c>
      <c r="DH9" s="1000"/>
      <c r="DI9" s="1000"/>
      <c r="DJ9" s="1000"/>
      <c r="DK9" s="1001"/>
      <c r="DL9" s="999" t="s">
        <v>588</v>
      </c>
      <c r="DM9" s="1000"/>
      <c r="DN9" s="1000"/>
      <c r="DO9" s="1000"/>
      <c r="DP9" s="1001"/>
      <c r="DQ9" s="999" t="s">
        <v>588</v>
      </c>
      <c r="DR9" s="1000"/>
      <c r="DS9" s="1000"/>
      <c r="DT9" s="1000"/>
      <c r="DU9" s="1001"/>
      <c r="DV9" s="1002"/>
      <c r="DW9" s="1003"/>
      <c r="DX9" s="1003"/>
      <c r="DY9" s="1003"/>
      <c r="DZ9" s="1004"/>
      <c r="EA9" s="225"/>
    </row>
    <row r="10" spans="1:131" s="226" customFormat="1" ht="26.25" customHeight="1" x14ac:dyDescent="0.2">
      <c r="A10" s="229">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23"/>
      <c r="BA10" s="223"/>
      <c r="BB10" s="223"/>
      <c r="BC10" s="223"/>
      <c r="BD10" s="223"/>
      <c r="BE10" s="224"/>
      <c r="BF10" s="224"/>
      <c r="BG10" s="224"/>
      <c r="BH10" s="224"/>
      <c r="BI10" s="224"/>
      <c r="BJ10" s="224"/>
      <c r="BK10" s="224"/>
      <c r="BL10" s="224"/>
      <c r="BM10" s="224"/>
      <c r="BN10" s="224"/>
      <c r="BO10" s="224"/>
      <c r="BP10" s="224"/>
      <c r="BQ10" s="229">
        <v>4</v>
      </c>
      <c r="BR10" s="230"/>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25"/>
    </row>
    <row r="11" spans="1:131" s="226" customFormat="1" ht="26.25" customHeight="1" x14ac:dyDescent="0.2">
      <c r="A11" s="229">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23"/>
      <c r="BA11" s="223"/>
      <c r="BB11" s="223"/>
      <c r="BC11" s="223"/>
      <c r="BD11" s="223"/>
      <c r="BE11" s="224"/>
      <c r="BF11" s="224"/>
      <c r="BG11" s="224"/>
      <c r="BH11" s="224"/>
      <c r="BI11" s="224"/>
      <c r="BJ11" s="224"/>
      <c r="BK11" s="224"/>
      <c r="BL11" s="224"/>
      <c r="BM11" s="224"/>
      <c r="BN11" s="224"/>
      <c r="BO11" s="224"/>
      <c r="BP11" s="224"/>
      <c r="BQ11" s="229">
        <v>5</v>
      </c>
      <c r="BR11" s="230"/>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25"/>
    </row>
    <row r="12" spans="1:131" s="226" customFormat="1" ht="26.25" customHeight="1" x14ac:dyDescent="0.2">
      <c r="A12" s="229">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23"/>
      <c r="BA12" s="223"/>
      <c r="BB12" s="223"/>
      <c r="BC12" s="223"/>
      <c r="BD12" s="223"/>
      <c r="BE12" s="224"/>
      <c r="BF12" s="224"/>
      <c r="BG12" s="224"/>
      <c r="BH12" s="224"/>
      <c r="BI12" s="224"/>
      <c r="BJ12" s="224"/>
      <c r="BK12" s="224"/>
      <c r="BL12" s="224"/>
      <c r="BM12" s="224"/>
      <c r="BN12" s="224"/>
      <c r="BO12" s="224"/>
      <c r="BP12" s="224"/>
      <c r="BQ12" s="229">
        <v>6</v>
      </c>
      <c r="BR12" s="230"/>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25"/>
    </row>
    <row r="13" spans="1:131" s="226" customFormat="1" ht="26.25" customHeight="1" x14ac:dyDescent="0.2">
      <c r="A13" s="229">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23"/>
      <c r="BA13" s="223"/>
      <c r="BB13" s="223"/>
      <c r="BC13" s="223"/>
      <c r="BD13" s="223"/>
      <c r="BE13" s="224"/>
      <c r="BF13" s="224"/>
      <c r="BG13" s="224"/>
      <c r="BH13" s="224"/>
      <c r="BI13" s="224"/>
      <c r="BJ13" s="224"/>
      <c r="BK13" s="224"/>
      <c r="BL13" s="224"/>
      <c r="BM13" s="224"/>
      <c r="BN13" s="224"/>
      <c r="BO13" s="224"/>
      <c r="BP13" s="224"/>
      <c r="BQ13" s="229">
        <v>7</v>
      </c>
      <c r="BR13" s="230"/>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25"/>
    </row>
    <row r="14" spans="1:131" s="226" customFormat="1" ht="26.25" customHeight="1" x14ac:dyDescent="0.2">
      <c r="A14" s="229">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23"/>
      <c r="BA14" s="223"/>
      <c r="BB14" s="223"/>
      <c r="BC14" s="223"/>
      <c r="BD14" s="223"/>
      <c r="BE14" s="224"/>
      <c r="BF14" s="224"/>
      <c r="BG14" s="224"/>
      <c r="BH14" s="224"/>
      <c r="BI14" s="224"/>
      <c r="BJ14" s="224"/>
      <c r="BK14" s="224"/>
      <c r="BL14" s="224"/>
      <c r="BM14" s="224"/>
      <c r="BN14" s="224"/>
      <c r="BO14" s="224"/>
      <c r="BP14" s="224"/>
      <c r="BQ14" s="229">
        <v>8</v>
      </c>
      <c r="BR14" s="230"/>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25"/>
    </row>
    <row r="15" spans="1:131" s="226" customFormat="1" ht="26.25" customHeight="1" x14ac:dyDescent="0.2">
      <c r="A15" s="229">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23"/>
      <c r="BA15" s="223"/>
      <c r="BB15" s="223"/>
      <c r="BC15" s="223"/>
      <c r="BD15" s="223"/>
      <c r="BE15" s="224"/>
      <c r="BF15" s="224"/>
      <c r="BG15" s="224"/>
      <c r="BH15" s="224"/>
      <c r="BI15" s="224"/>
      <c r="BJ15" s="224"/>
      <c r="BK15" s="224"/>
      <c r="BL15" s="224"/>
      <c r="BM15" s="224"/>
      <c r="BN15" s="224"/>
      <c r="BO15" s="224"/>
      <c r="BP15" s="224"/>
      <c r="BQ15" s="229">
        <v>9</v>
      </c>
      <c r="BR15" s="230"/>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5"/>
    </row>
    <row r="16" spans="1:131" s="226" customFormat="1" ht="26.25" customHeight="1" x14ac:dyDescent="0.2">
      <c r="A16" s="229">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23"/>
      <c r="BA16" s="223"/>
      <c r="BB16" s="223"/>
      <c r="BC16" s="223"/>
      <c r="BD16" s="223"/>
      <c r="BE16" s="224"/>
      <c r="BF16" s="224"/>
      <c r="BG16" s="224"/>
      <c r="BH16" s="224"/>
      <c r="BI16" s="224"/>
      <c r="BJ16" s="224"/>
      <c r="BK16" s="224"/>
      <c r="BL16" s="224"/>
      <c r="BM16" s="224"/>
      <c r="BN16" s="224"/>
      <c r="BO16" s="224"/>
      <c r="BP16" s="224"/>
      <c r="BQ16" s="229">
        <v>10</v>
      </c>
      <c r="BR16" s="230"/>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5"/>
    </row>
    <row r="17" spans="1:131" s="226" customFormat="1" ht="26.25" customHeight="1" x14ac:dyDescent="0.2">
      <c r="A17" s="229">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23"/>
      <c r="BA17" s="223"/>
      <c r="BB17" s="223"/>
      <c r="BC17" s="223"/>
      <c r="BD17" s="223"/>
      <c r="BE17" s="224"/>
      <c r="BF17" s="224"/>
      <c r="BG17" s="224"/>
      <c r="BH17" s="224"/>
      <c r="BI17" s="224"/>
      <c r="BJ17" s="224"/>
      <c r="BK17" s="224"/>
      <c r="BL17" s="224"/>
      <c r="BM17" s="224"/>
      <c r="BN17" s="224"/>
      <c r="BO17" s="224"/>
      <c r="BP17" s="224"/>
      <c r="BQ17" s="229">
        <v>11</v>
      </c>
      <c r="BR17" s="230"/>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5"/>
    </row>
    <row r="18" spans="1:131" s="226" customFormat="1" ht="26.25" customHeight="1" x14ac:dyDescent="0.2">
      <c r="A18" s="229">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23"/>
      <c r="BA18" s="223"/>
      <c r="BB18" s="223"/>
      <c r="BC18" s="223"/>
      <c r="BD18" s="223"/>
      <c r="BE18" s="224"/>
      <c r="BF18" s="224"/>
      <c r="BG18" s="224"/>
      <c r="BH18" s="224"/>
      <c r="BI18" s="224"/>
      <c r="BJ18" s="224"/>
      <c r="BK18" s="224"/>
      <c r="BL18" s="224"/>
      <c r="BM18" s="224"/>
      <c r="BN18" s="224"/>
      <c r="BO18" s="224"/>
      <c r="BP18" s="224"/>
      <c r="BQ18" s="229">
        <v>12</v>
      </c>
      <c r="BR18" s="230"/>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5"/>
    </row>
    <row r="19" spans="1:131" s="226" customFormat="1" ht="26.25" customHeight="1" x14ac:dyDescent="0.2">
      <c r="A19" s="229">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23"/>
      <c r="BA19" s="223"/>
      <c r="BB19" s="223"/>
      <c r="BC19" s="223"/>
      <c r="BD19" s="223"/>
      <c r="BE19" s="224"/>
      <c r="BF19" s="224"/>
      <c r="BG19" s="224"/>
      <c r="BH19" s="224"/>
      <c r="BI19" s="224"/>
      <c r="BJ19" s="224"/>
      <c r="BK19" s="224"/>
      <c r="BL19" s="224"/>
      <c r="BM19" s="224"/>
      <c r="BN19" s="224"/>
      <c r="BO19" s="224"/>
      <c r="BP19" s="224"/>
      <c r="BQ19" s="229">
        <v>13</v>
      </c>
      <c r="BR19" s="230"/>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5"/>
    </row>
    <row r="20" spans="1:131" s="226" customFormat="1" ht="26.25" customHeight="1" x14ac:dyDescent="0.2">
      <c r="A20" s="229">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23"/>
      <c r="BA20" s="223"/>
      <c r="BB20" s="223"/>
      <c r="BC20" s="223"/>
      <c r="BD20" s="223"/>
      <c r="BE20" s="224"/>
      <c r="BF20" s="224"/>
      <c r="BG20" s="224"/>
      <c r="BH20" s="224"/>
      <c r="BI20" s="224"/>
      <c r="BJ20" s="224"/>
      <c r="BK20" s="224"/>
      <c r="BL20" s="224"/>
      <c r="BM20" s="224"/>
      <c r="BN20" s="224"/>
      <c r="BO20" s="224"/>
      <c r="BP20" s="224"/>
      <c r="BQ20" s="229">
        <v>14</v>
      </c>
      <c r="BR20" s="230"/>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5"/>
    </row>
    <row r="21" spans="1:131" s="226" customFormat="1" ht="26.25" customHeight="1" thickBot="1" x14ac:dyDescent="0.25">
      <c r="A21" s="229">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23"/>
      <c r="BA21" s="223"/>
      <c r="BB21" s="223"/>
      <c r="BC21" s="223"/>
      <c r="BD21" s="223"/>
      <c r="BE21" s="224"/>
      <c r="BF21" s="224"/>
      <c r="BG21" s="224"/>
      <c r="BH21" s="224"/>
      <c r="BI21" s="224"/>
      <c r="BJ21" s="224"/>
      <c r="BK21" s="224"/>
      <c r="BL21" s="224"/>
      <c r="BM21" s="224"/>
      <c r="BN21" s="224"/>
      <c r="BO21" s="224"/>
      <c r="BP21" s="224"/>
      <c r="BQ21" s="229">
        <v>15</v>
      </c>
      <c r="BR21" s="230"/>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5"/>
    </row>
    <row r="22" spans="1:131" s="226" customFormat="1" ht="26.25" customHeight="1" x14ac:dyDescent="0.2">
      <c r="A22" s="229">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391</v>
      </c>
      <c r="BA22" s="1038"/>
      <c r="BB22" s="1038"/>
      <c r="BC22" s="1038"/>
      <c r="BD22" s="1039"/>
      <c r="BE22" s="224"/>
      <c r="BF22" s="224"/>
      <c r="BG22" s="224"/>
      <c r="BH22" s="224"/>
      <c r="BI22" s="224"/>
      <c r="BJ22" s="224"/>
      <c r="BK22" s="224"/>
      <c r="BL22" s="224"/>
      <c r="BM22" s="224"/>
      <c r="BN22" s="224"/>
      <c r="BO22" s="224"/>
      <c r="BP22" s="224"/>
      <c r="BQ22" s="229">
        <v>16</v>
      </c>
      <c r="BR22" s="230"/>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5"/>
    </row>
    <row r="23" spans="1:131" s="226" customFormat="1" ht="26.25" customHeight="1" thickBot="1" x14ac:dyDescent="0.25">
      <c r="A23" s="231" t="s">
        <v>392</v>
      </c>
      <c r="B23" s="947" t="s">
        <v>393</v>
      </c>
      <c r="C23" s="948"/>
      <c r="D23" s="948"/>
      <c r="E23" s="948"/>
      <c r="F23" s="948"/>
      <c r="G23" s="948"/>
      <c r="H23" s="948"/>
      <c r="I23" s="948"/>
      <c r="J23" s="948"/>
      <c r="K23" s="948"/>
      <c r="L23" s="948"/>
      <c r="M23" s="948"/>
      <c r="N23" s="948"/>
      <c r="O23" s="948"/>
      <c r="P23" s="958"/>
      <c r="Q23" s="1077">
        <v>5041</v>
      </c>
      <c r="R23" s="1071"/>
      <c r="S23" s="1071"/>
      <c r="T23" s="1071"/>
      <c r="U23" s="1071"/>
      <c r="V23" s="1071">
        <v>4955</v>
      </c>
      <c r="W23" s="1071"/>
      <c r="X23" s="1071"/>
      <c r="Y23" s="1071"/>
      <c r="Z23" s="1071"/>
      <c r="AA23" s="1071">
        <v>86</v>
      </c>
      <c r="AB23" s="1071"/>
      <c r="AC23" s="1071"/>
      <c r="AD23" s="1071"/>
      <c r="AE23" s="1078"/>
      <c r="AF23" s="1079">
        <v>49</v>
      </c>
      <c r="AG23" s="1071"/>
      <c r="AH23" s="1071"/>
      <c r="AI23" s="1071"/>
      <c r="AJ23" s="1080"/>
      <c r="AK23" s="1081"/>
      <c r="AL23" s="1082"/>
      <c r="AM23" s="1082"/>
      <c r="AN23" s="1082"/>
      <c r="AO23" s="1082"/>
      <c r="AP23" s="1071">
        <v>4328</v>
      </c>
      <c r="AQ23" s="1071"/>
      <c r="AR23" s="1071"/>
      <c r="AS23" s="1071"/>
      <c r="AT23" s="1071"/>
      <c r="AU23" s="1072"/>
      <c r="AV23" s="1072"/>
      <c r="AW23" s="1072"/>
      <c r="AX23" s="1072"/>
      <c r="AY23" s="1073"/>
      <c r="AZ23" s="1074" t="s">
        <v>145</v>
      </c>
      <c r="BA23" s="1075"/>
      <c r="BB23" s="1075"/>
      <c r="BC23" s="1075"/>
      <c r="BD23" s="1076"/>
      <c r="BE23" s="224"/>
      <c r="BF23" s="224"/>
      <c r="BG23" s="224"/>
      <c r="BH23" s="224"/>
      <c r="BI23" s="224"/>
      <c r="BJ23" s="224"/>
      <c r="BK23" s="224"/>
      <c r="BL23" s="224"/>
      <c r="BM23" s="224"/>
      <c r="BN23" s="224"/>
      <c r="BO23" s="224"/>
      <c r="BP23" s="224"/>
      <c r="BQ23" s="229">
        <v>17</v>
      </c>
      <c r="BR23" s="230"/>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5"/>
    </row>
    <row r="24" spans="1:131" s="226" customFormat="1" ht="26.25" customHeight="1" x14ac:dyDescent="0.2">
      <c r="A24" s="1070" t="s">
        <v>394</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23"/>
      <c r="BA24" s="223"/>
      <c r="BB24" s="223"/>
      <c r="BC24" s="223"/>
      <c r="BD24" s="223"/>
      <c r="BE24" s="224"/>
      <c r="BF24" s="224"/>
      <c r="BG24" s="224"/>
      <c r="BH24" s="224"/>
      <c r="BI24" s="224"/>
      <c r="BJ24" s="224"/>
      <c r="BK24" s="224"/>
      <c r="BL24" s="224"/>
      <c r="BM24" s="224"/>
      <c r="BN24" s="224"/>
      <c r="BO24" s="224"/>
      <c r="BP24" s="224"/>
      <c r="BQ24" s="229">
        <v>18</v>
      </c>
      <c r="BR24" s="230"/>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5"/>
    </row>
    <row r="25" spans="1:131" ht="26.25" customHeight="1" thickBot="1" x14ac:dyDescent="0.25">
      <c r="A25" s="1069" t="s">
        <v>395</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23"/>
      <c r="BK25" s="223"/>
      <c r="BL25" s="223"/>
      <c r="BM25" s="223"/>
      <c r="BN25" s="223"/>
      <c r="BO25" s="232"/>
      <c r="BP25" s="232"/>
      <c r="BQ25" s="229">
        <v>19</v>
      </c>
      <c r="BR25" s="230"/>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21"/>
    </row>
    <row r="26" spans="1:131" ht="26.25" customHeight="1" x14ac:dyDescent="0.2">
      <c r="A26" s="1005" t="s">
        <v>373</v>
      </c>
      <c r="B26" s="1006"/>
      <c r="C26" s="1006"/>
      <c r="D26" s="1006"/>
      <c r="E26" s="1006"/>
      <c r="F26" s="1006"/>
      <c r="G26" s="1006"/>
      <c r="H26" s="1006"/>
      <c r="I26" s="1006"/>
      <c r="J26" s="1006"/>
      <c r="K26" s="1006"/>
      <c r="L26" s="1006"/>
      <c r="M26" s="1006"/>
      <c r="N26" s="1006"/>
      <c r="O26" s="1006"/>
      <c r="P26" s="1007"/>
      <c r="Q26" s="1011" t="s">
        <v>396</v>
      </c>
      <c r="R26" s="1012"/>
      <c r="S26" s="1012"/>
      <c r="T26" s="1012"/>
      <c r="U26" s="1013"/>
      <c r="V26" s="1011" t="s">
        <v>397</v>
      </c>
      <c r="W26" s="1012"/>
      <c r="X26" s="1012"/>
      <c r="Y26" s="1012"/>
      <c r="Z26" s="1013"/>
      <c r="AA26" s="1011" t="s">
        <v>398</v>
      </c>
      <c r="AB26" s="1012"/>
      <c r="AC26" s="1012"/>
      <c r="AD26" s="1012"/>
      <c r="AE26" s="1012"/>
      <c r="AF26" s="1065" t="s">
        <v>399</v>
      </c>
      <c r="AG26" s="1018"/>
      <c r="AH26" s="1018"/>
      <c r="AI26" s="1018"/>
      <c r="AJ26" s="1066"/>
      <c r="AK26" s="1012" t="s">
        <v>400</v>
      </c>
      <c r="AL26" s="1012"/>
      <c r="AM26" s="1012"/>
      <c r="AN26" s="1012"/>
      <c r="AO26" s="1013"/>
      <c r="AP26" s="1011" t="s">
        <v>401</v>
      </c>
      <c r="AQ26" s="1012"/>
      <c r="AR26" s="1012"/>
      <c r="AS26" s="1012"/>
      <c r="AT26" s="1013"/>
      <c r="AU26" s="1011" t="s">
        <v>402</v>
      </c>
      <c r="AV26" s="1012"/>
      <c r="AW26" s="1012"/>
      <c r="AX26" s="1012"/>
      <c r="AY26" s="1013"/>
      <c r="AZ26" s="1011" t="s">
        <v>403</v>
      </c>
      <c r="BA26" s="1012"/>
      <c r="BB26" s="1012"/>
      <c r="BC26" s="1012"/>
      <c r="BD26" s="1013"/>
      <c r="BE26" s="1011" t="s">
        <v>380</v>
      </c>
      <c r="BF26" s="1012"/>
      <c r="BG26" s="1012"/>
      <c r="BH26" s="1012"/>
      <c r="BI26" s="1025"/>
      <c r="BJ26" s="223"/>
      <c r="BK26" s="223"/>
      <c r="BL26" s="223"/>
      <c r="BM26" s="223"/>
      <c r="BN26" s="223"/>
      <c r="BO26" s="232"/>
      <c r="BP26" s="232"/>
      <c r="BQ26" s="229">
        <v>20</v>
      </c>
      <c r="BR26" s="230"/>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21"/>
    </row>
    <row r="27" spans="1:131" ht="26.25" customHeight="1" thickBot="1" x14ac:dyDescent="0.25">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23"/>
      <c r="BK27" s="223"/>
      <c r="BL27" s="223"/>
      <c r="BM27" s="223"/>
      <c r="BN27" s="223"/>
      <c r="BO27" s="232"/>
      <c r="BP27" s="232"/>
      <c r="BQ27" s="229">
        <v>21</v>
      </c>
      <c r="BR27" s="230"/>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21"/>
    </row>
    <row r="28" spans="1:131" ht="26.25" customHeight="1" thickTop="1" x14ac:dyDescent="0.2">
      <c r="A28" s="233">
        <v>1</v>
      </c>
      <c r="B28" s="1057" t="s">
        <v>404</v>
      </c>
      <c r="C28" s="1058"/>
      <c r="D28" s="1058"/>
      <c r="E28" s="1058"/>
      <c r="F28" s="1058"/>
      <c r="G28" s="1058"/>
      <c r="H28" s="1058"/>
      <c r="I28" s="1058"/>
      <c r="J28" s="1058"/>
      <c r="K28" s="1058"/>
      <c r="L28" s="1058"/>
      <c r="M28" s="1058"/>
      <c r="N28" s="1058"/>
      <c r="O28" s="1058"/>
      <c r="P28" s="1059"/>
      <c r="Q28" s="1060">
        <v>562</v>
      </c>
      <c r="R28" s="1061"/>
      <c r="S28" s="1061"/>
      <c r="T28" s="1061"/>
      <c r="U28" s="1061"/>
      <c r="V28" s="1061">
        <v>541</v>
      </c>
      <c r="W28" s="1061"/>
      <c r="X28" s="1061"/>
      <c r="Y28" s="1061"/>
      <c r="Z28" s="1061"/>
      <c r="AA28" s="1061">
        <v>21</v>
      </c>
      <c r="AB28" s="1061"/>
      <c r="AC28" s="1061"/>
      <c r="AD28" s="1061"/>
      <c r="AE28" s="1062"/>
      <c r="AF28" s="1063">
        <v>21</v>
      </c>
      <c r="AG28" s="1061"/>
      <c r="AH28" s="1061"/>
      <c r="AI28" s="1061"/>
      <c r="AJ28" s="1064"/>
      <c r="AK28" s="1052">
        <v>53</v>
      </c>
      <c r="AL28" s="1053"/>
      <c r="AM28" s="1053"/>
      <c r="AN28" s="1053"/>
      <c r="AO28" s="1053"/>
      <c r="AP28" s="1053" t="s">
        <v>588</v>
      </c>
      <c r="AQ28" s="1053"/>
      <c r="AR28" s="1053"/>
      <c r="AS28" s="1053"/>
      <c r="AT28" s="1053"/>
      <c r="AU28" s="1053" t="s">
        <v>588</v>
      </c>
      <c r="AV28" s="1053"/>
      <c r="AW28" s="1053"/>
      <c r="AX28" s="1053"/>
      <c r="AY28" s="1053"/>
      <c r="AZ28" s="1054" t="s">
        <v>588</v>
      </c>
      <c r="BA28" s="1054"/>
      <c r="BB28" s="1054"/>
      <c r="BC28" s="1054"/>
      <c r="BD28" s="1054"/>
      <c r="BE28" s="1055"/>
      <c r="BF28" s="1055"/>
      <c r="BG28" s="1055"/>
      <c r="BH28" s="1055"/>
      <c r="BI28" s="1056"/>
      <c r="BJ28" s="223"/>
      <c r="BK28" s="223"/>
      <c r="BL28" s="223"/>
      <c r="BM28" s="223"/>
      <c r="BN28" s="223"/>
      <c r="BO28" s="232"/>
      <c r="BP28" s="232"/>
      <c r="BQ28" s="229">
        <v>22</v>
      </c>
      <c r="BR28" s="230"/>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21"/>
    </row>
    <row r="29" spans="1:131" ht="26.25" customHeight="1" x14ac:dyDescent="0.2">
      <c r="A29" s="233">
        <v>2</v>
      </c>
      <c r="B29" s="1040" t="s">
        <v>405</v>
      </c>
      <c r="C29" s="1041"/>
      <c r="D29" s="1041"/>
      <c r="E29" s="1041"/>
      <c r="F29" s="1041"/>
      <c r="G29" s="1041"/>
      <c r="H29" s="1041"/>
      <c r="I29" s="1041"/>
      <c r="J29" s="1041"/>
      <c r="K29" s="1041"/>
      <c r="L29" s="1041"/>
      <c r="M29" s="1041"/>
      <c r="N29" s="1041"/>
      <c r="O29" s="1041"/>
      <c r="P29" s="1042"/>
      <c r="Q29" s="1048">
        <v>509</v>
      </c>
      <c r="R29" s="1049"/>
      <c r="S29" s="1049"/>
      <c r="T29" s="1049"/>
      <c r="U29" s="1049"/>
      <c r="V29" s="1049">
        <v>484</v>
      </c>
      <c r="W29" s="1049"/>
      <c r="X29" s="1049"/>
      <c r="Y29" s="1049"/>
      <c r="Z29" s="1049"/>
      <c r="AA29" s="1049">
        <v>25</v>
      </c>
      <c r="AB29" s="1049"/>
      <c r="AC29" s="1049"/>
      <c r="AD29" s="1049"/>
      <c r="AE29" s="1050"/>
      <c r="AF29" s="1045">
        <v>25</v>
      </c>
      <c r="AG29" s="1046"/>
      <c r="AH29" s="1046"/>
      <c r="AI29" s="1046"/>
      <c r="AJ29" s="1047"/>
      <c r="AK29" s="990">
        <v>83</v>
      </c>
      <c r="AL29" s="981"/>
      <c r="AM29" s="981"/>
      <c r="AN29" s="981"/>
      <c r="AO29" s="981"/>
      <c r="AP29" s="981" t="s">
        <v>588</v>
      </c>
      <c r="AQ29" s="981"/>
      <c r="AR29" s="981"/>
      <c r="AS29" s="981"/>
      <c r="AT29" s="981"/>
      <c r="AU29" s="981" t="s">
        <v>588</v>
      </c>
      <c r="AV29" s="981"/>
      <c r="AW29" s="981"/>
      <c r="AX29" s="981"/>
      <c r="AY29" s="981"/>
      <c r="AZ29" s="1051" t="s">
        <v>588</v>
      </c>
      <c r="BA29" s="1051"/>
      <c r="BB29" s="1051"/>
      <c r="BC29" s="1051"/>
      <c r="BD29" s="1051"/>
      <c r="BE29" s="982"/>
      <c r="BF29" s="982"/>
      <c r="BG29" s="982"/>
      <c r="BH29" s="982"/>
      <c r="BI29" s="983"/>
      <c r="BJ29" s="223"/>
      <c r="BK29" s="223"/>
      <c r="BL29" s="223"/>
      <c r="BM29" s="223"/>
      <c r="BN29" s="223"/>
      <c r="BO29" s="232"/>
      <c r="BP29" s="232"/>
      <c r="BQ29" s="229">
        <v>23</v>
      </c>
      <c r="BR29" s="230"/>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21"/>
    </row>
    <row r="30" spans="1:131" ht="26.25" customHeight="1" x14ac:dyDescent="0.2">
      <c r="A30" s="233">
        <v>3</v>
      </c>
      <c r="B30" s="1040" t="s">
        <v>406</v>
      </c>
      <c r="C30" s="1041"/>
      <c r="D30" s="1041"/>
      <c r="E30" s="1041"/>
      <c r="F30" s="1041"/>
      <c r="G30" s="1041"/>
      <c r="H30" s="1041"/>
      <c r="I30" s="1041"/>
      <c r="J30" s="1041"/>
      <c r="K30" s="1041"/>
      <c r="L30" s="1041"/>
      <c r="M30" s="1041"/>
      <c r="N30" s="1041"/>
      <c r="O30" s="1041"/>
      <c r="P30" s="1042"/>
      <c r="Q30" s="1048">
        <v>56</v>
      </c>
      <c r="R30" s="1049"/>
      <c r="S30" s="1049"/>
      <c r="T30" s="1049"/>
      <c r="U30" s="1049"/>
      <c r="V30" s="1049">
        <v>56</v>
      </c>
      <c r="W30" s="1049"/>
      <c r="X30" s="1049"/>
      <c r="Y30" s="1049"/>
      <c r="Z30" s="1049"/>
      <c r="AA30" s="1049">
        <v>1</v>
      </c>
      <c r="AB30" s="1049"/>
      <c r="AC30" s="1049"/>
      <c r="AD30" s="1049"/>
      <c r="AE30" s="1050"/>
      <c r="AF30" s="1045">
        <v>1</v>
      </c>
      <c r="AG30" s="1046"/>
      <c r="AH30" s="1046"/>
      <c r="AI30" s="1046"/>
      <c r="AJ30" s="1047"/>
      <c r="AK30" s="990">
        <v>17</v>
      </c>
      <c r="AL30" s="981"/>
      <c r="AM30" s="981"/>
      <c r="AN30" s="981"/>
      <c r="AO30" s="981"/>
      <c r="AP30" s="981" t="s">
        <v>588</v>
      </c>
      <c r="AQ30" s="981"/>
      <c r="AR30" s="981"/>
      <c r="AS30" s="981"/>
      <c r="AT30" s="981"/>
      <c r="AU30" s="981" t="s">
        <v>588</v>
      </c>
      <c r="AV30" s="981"/>
      <c r="AW30" s="981"/>
      <c r="AX30" s="981"/>
      <c r="AY30" s="981"/>
      <c r="AZ30" s="1051" t="s">
        <v>588</v>
      </c>
      <c r="BA30" s="1051"/>
      <c r="BB30" s="1051"/>
      <c r="BC30" s="1051"/>
      <c r="BD30" s="1051"/>
      <c r="BE30" s="982"/>
      <c r="BF30" s="982"/>
      <c r="BG30" s="982"/>
      <c r="BH30" s="982"/>
      <c r="BI30" s="983"/>
      <c r="BJ30" s="223"/>
      <c r="BK30" s="223"/>
      <c r="BL30" s="223"/>
      <c r="BM30" s="223"/>
      <c r="BN30" s="223"/>
      <c r="BO30" s="232"/>
      <c r="BP30" s="232"/>
      <c r="BQ30" s="229">
        <v>24</v>
      </c>
      <c r="BR30" s="230"/>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21"/>
    </row>
    <row r="31" spans="1:131" ht="26.25" customHeight="1" x14ac:dyDescent="0.2">
      <c r="A31" s="233">
        <v>4</v>
      </c>
      <c r="B31" s="1040" t="s">
        <v>407</v>
      </c>
      <c r="C31" s="1041"/>
      <c r="D31" s="1041"/>
      <c r="E31" s="1041"/>
      <c r="F31" s="1041"/>
      <c r="G31" s="1041"/>
      <c r="H31" s="1041"/>
      <c r="I31" s="1041"/>
      <c r="J31" s="1041"/>
      <c r="K31" s="1041"/>
      <c r="L31" s="1041"/>
      <c r="M31" s="1041"/>
      <c r="N31" s="1041"/>
      <c r="O31" s="1041"/>
      <c r="P31" s="1042"/>
      <c r="Q31" s="1048">
        <v>1</v>
      </c>
      <c r="R31" s="1049"/>
      <c r="S31" s="1049"/>
      <c r="T31" s="1049"/>
      <c r="U31" s="1049"/>
      <c r="V31" s="1049">
        <v>1</v>
      </c>
      <c r="W31" s="1049"/>
      <c r="X31" s="1049"/>
      <c r="Y31" s="1049"/>
      <c r="Z31" s="1049"/>
      <c r="AA31" s="1049" t="s">
        <v>589</v>
      </c>
      <c r="AB31" s="1049"/>
      <c r="AC31" s="1049"/>
      <c r="AD31" s="1049"/>
      <c r="AE31" s="1050"/>
      <c r="AF31" s="1045" t="s">
        <v>145</v>
      </c>
      <c r="AG31" s="1046"/>
      <c r="AH31" s="1046"/>
      <c r="AI31" s="1046"/>
      <c r="AJ31" s="1047"/>
      <c r="AK31" s="990">
        <v>0</v>
      </c>
      <c r="AL31" s="981"/>
      <c r="AM31" s="981"/>
      <c r="AN31" s="981"/>
      <c r="AO31" s="981"/>
      <c r="AP31" s="981" t="s">
        <v>588</v>
      </c>
      <c r="AQ31" s="981"/>
      <c r="AR31" s="981"/>
      <c r="AS31" s="981"/>
      <c r="AT31" s="981"/>
      <c r="AU31" s="981" t="s">
        <v>588</v>
      </c>
      <c r="AV31" s="981"/>
      <c r="AW31" s="981"/>
      <c r="AX31" s="981"/>
      <c r="AY31" s="981"/>
      <c r="AZ31" s="1051" t="s">
        <v>588</v>
      </c>
      <c r="BA31" s="1051"/>
      <c r="BB31" s="1051"/>
      <c r="BC31" s="1051"/>
      <c r="BD31" s="1051"/>
      <c r="BE31" s="982"/>
      <c r="BF31" s="982"/>
      <c r="BG31" s="982"/>
      <c r="BH31" s="982"/>
      <c r="BI31" s="983"/>
      <c r="BJ31" s="223"/>
      <c r="BK31" s="223"/>
      <c r="BL31" s="223"/>
      <c r="BM31" s="223"/>
      <c r="BN31" s="223"/>
      <c r="BO31" s="232"/>
      <c r="BP31" s="232"/>
      <c r="BQ31" s="229">
        <v>25</v>
      </c>
      <c r="BR31" s="230"/>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21"/>
    </row>
    <row r="32" spans="1:131" ht="26.25" customHeight="1" x14ac:dyDescent="0.2">
      <c r="A32" s="233">
        <v>5</v>
      </c>
      <c r="B32" s="1040" t="s">
        <v>408</v>
      </c>
      <c r="C32" s="1041"/>
      <c r="D32" s="1041"/>
      <c r="E32" s="1041"/>
      <c r="F32" s="1041"/>
      <c r="G32" s="1041"/>
      <c r="H32" s="1041"/>
      <c r="I32" s="1041"/>
      <c r="J32" s="1041"/>
      <c r="K32" s="1041"/>
      <c r="L32" s="1041"/>
      <c r="M32" s="1041"/>
      <c r="N32" s="1041"/>
      <c r="O32" s="1041"/>
      <c r="P32" s="1042"/>
      <c r="Q32" s="1048">
        <v>620</v>
      </c>
      <c r="R32" s="1049"/>
      <c r="S32" s="1049"/>
      <c r="T32" s="1049"/>
      <c r="U32" s="1049"/>
      <c r="V32" s="1049">
        <v>619</v>
      </c>
      <c r="W32" s="1049"/>
      <c r="X32" s="1049"/>
      <c r="Y32" s="1049"/>
      <c r="Z32" s="1049"/>
      <c r="AA32" s="1049">
        <v>1</v>
      </c>
      <c r="AB32" s="1049"/>
      <c r="AC32" s="1049"/>
      <c r="AD32" s="1049"/>
      <c r="AE32" s="1050"/>
      <c r="AF32" s="1045">
        <v>325</v>
      </c>
      <c r="AG32" s="1046"/>
      <c r="AH32" s="1046"/>
      <c r="AI32" s="1046"/>
      <c r="AJ32" s="1047"/>
      <c r="AK32" s="990">
        <v>190</v>
      </c>
      <c r="AL32" s="981"/>
      <c r="AM32" s="981"/>
      <c r="AN32" s="981"/>
      <c r="AO32" s="981"/>
      <c r="AP32" s="981">
        <v>343</v>
      </c>
      <c r="AQ32" s="981"/>
      <c r="AR32" s="981"/>
      <c r="AS32" s="981"/>
      <c r="AT32" s="981"/>
      <c r="AU32" s="981">
        <v>112</v>
      </c>
      <c r="AV32" s="981"/>
      <c r="AW32" s="981"/>
      <c r="AX32" s="981"/>
      <c r="AY32" s="981"/>
      <c r="AZ32" s="1051" t="s">
        <v>588</v>
      </c>
      <c r="BA32" s="1051"/>
      <c r="BB32" s="1051"/>
      <c r="BC32" s="1051"/>
      <c r="BD32" s="1051"/>
      <c r="BE32" s="982" t="s">
        <v>409</v>
      </c>
      <c r="BF32" s="982"/>
      <c r="BG32" s="982"/>
      <c r="BH32" s="982"/>
      <c r="BI32" s="983"/>
      <c r="BJ32" s="223"/>
      <c r="BK32" s="223"/>
      <c r="BL32" s="223"/>
      <c r="BM32" s="223"/>
      <c r="BN32" s="223"/>
      <c r="BO32" s="232"/>
      <c r="BP32" s="232"/>
      <c r="BQ32" s="229">
        <v>26</v>
      </c>
      <c r="BR32" s="230"/>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21"/>
    </row>
    <row r="33" spans="1:131" ht="26.25" customHeight="1" x14ac:dyDescent="0.2">
      <c r="A33" s="233">
        <v>6</v>
      </c>
      <c r="B33" s="1040" t="s">
        <v>410</v>
      </c>
      <c r="C33" s="1041"/>
      <c r="D33" s="1041"/>
      <c r="E33" s="1041"/>
      <c r="F33" s="1041"/>
      <c r="G33" s="1041"/>
      <c r="H33" s="1041"/>
      <c r="I33" s="1041"/>
      <c r="J33" s="1041"/>
      <c r="K33" s="1041"/>
      <c r="L33" s="1041"/>
      <c r="M33" s="1041"/>
      <c r="N33" s="1041"/>
      <c r="O33" s="1041"/>
      <c r="P33" s="1042"/>
      <c r="Q33" s="1048">
        <v>78</v>
      </c>
      <c r="R33" s="1049"/>
      <c r="S33" s="1049"/>
      <c r="T33" s="1049"/>
      <c r="U33" s="1049"/>
      <c r="V33" s="1049">
        <v>78</v>
      </c>
      <c r="W33" s="1049"/>
      <c r="X33" s="1049"/>
      <c r="Y33" s="1049"/>
      <c r="Z33" s="1049"/>
      <c r="AA33" s="1049">
        <v>0</v>
      </c>
      <c r="AB33" s="1049"/>
      <c r="AC33" s="1049"/>
      <c r="AD33" s="1049"/>
      <c r="AE33" s="1050"/>
      <c r="AF33" s="1045">
        <v>0</v>
      </c>
      <c r="AG33" s="1046"/>
      <c r="AH33" s="1046"/>
      <c r="AI33" s="1046"/>
      <c r="AJ33" s="1047"/>
      <c r="AK33" s="990">
        <v>39</v>
      </c>
      <c r="AL33" s="981"/>
      <c r="AM33" s="981"/>
      <c r="AN33" s="981"/>
      <c r="AO33" s="981"/>
      <c r="AP33" s="981">
        <v>326</v>
      </c>
      <c r="AQ33" s="981"/>
      <c r="AR33" s="981"/>
      <c r="AS33" s="981"/>
      <c r="AT33" s="981"/>
      <c r="AU33" s="981">
        <v>204</v>
      </c>
      <c r="AV33" s="981"/>
      <c r="AW33" s="981"/>
      <c r="AX33" s="981"/>
      <c r="AY33" s="981"/>
      <c r="AZ33" s="1051" t="s">
        <v>588</v>
      </c>
      <c r="BA33" s="1051"/>
      <c r="BB33" s="1051"/>
      <c r="BC33" s="1051"/>
      <c r="BD33" s="1051"/>
      <c r="BE33" s="982" t="s">
        <v>411</v>
      </c>
      <c r="BF33" s="982"/>
      <c r="BG33" s="982"/>
      <c r="BH33" s="982"/>
      <c r="BI33" s="983"/>
      <c r="BJ33" s="223"/>
      <c r="BK33" s="223"/>
      <c r="BL33" s="223"/>
      <c r="BM33" s="223"/>
      <c r="BN33" s="223"/>
      <c r="BO33" s="232"/>
      <c r="BP33" s="232"/>
      <c r="BQ33" s="229">
        <v>27</v>
      </c>
      <c r="BR33" s="230"/>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21"/>
    </row>
    <row r="34" spans="1:131" ht="26.25" customHeight="1" x14ac:dyDescent="0.2">
      <c r="A34" s="233">
        <v>7</v>
      </c>
      <c r="B34" s="1040"/>
      <c r="C34" s="1041"/>
      <c r="D34" s="1041"/>
      <c r="E34" s="1041"/>
      <c r="F34" s="1041"/>
      <c r="G34" s="1041"/>
      <c r="H34" s="1041"/>
      <c r="I34" s="1041"/>
      <c r="J34" s="1041"/>
      <c r="K34" s="1041"/>
      <c r="L34" s="1041"/>
      <c r="M34" s="1041"/>
      <c r="N34" s="1041"/>
      <c r="O34" s="1041"/>
      <c r="P34" s="1042"/>
      <c r="Q34" s="1048"/>
      <c r="R34" s="1049"/>
      <c r="S34" s="1049"/>
      <c r="T34" s="1049"/>
      <c r="U34" s="1049"/>
      <c r="V34" s="1049"/>
      <c r="W34" s="1049"/>
      <c r="X34" s="1049"/>
      <c r="Y34" s="1049"/>
      <c r="Z34" s="1049"/>
      <c r="AA34" s="1049"/>
      <c r="AB34" s="1049"/>
      <c r="AC34" s="1049"/>
      <c r="AD34" s="1049"/>
      <c r="AE34" s="1050"/>
      <c r="AF34" s="1045"/>
      <c r="AG34" s="1046"/>
      <c r="AH34" s="1046"/>
      <c r="AI34" s="1046"/>
      <c r="AJ34" s="1047"/>
      <c r="AK34" s="990"/>
      <c r="AL34" s="981"/>
      <c r="AM34" s="981"/>
      <c r="AN34" s="981"/>
      <c r="AO34" s="981"/>
      <c r="AP34" s="981"/>
      <c r="AQ34" s="981"/>
      <c r="AR34" s="981"/>
      <c r="AS34" s="981"/>
      <c r="AT34" s="981"/>
      <c r="AU34" s="981"/>
      <c r="AV34" s="981"/>
      <c r="AW34" s="981"/>
      <c r="AX34" s="981"/>
      <c r="AY34" s="981"/>
      <c r="AZ34" s="1051"/>
      <c r="BA34" s="1051"/>
      <c r="BB34" s="1051"/>
      <c r="BC34" s="1051"/>
      <c r="BD34" s="1051"/>
      <c r="BE34" s="982"/>
      <c r="BF34" s="982"/>
      <c r="BG34" s="982"/>
      <c r="BH34" s="982"/>
      <c r="BI34" s="983"/>
      <c r="BJ34" s="223"/>
      <c r="BK34" s="223"/>
      <c r="BL34" s="223"/>
      <c r="BM34" s="223"/>
      <c r="BN34" s="223"/>
      <c r="BO34" s="232"/>
      <c r="BP34" s="232"/>
      <c r="BQ34" s="229">
        <v>28</v>
      </c>
      <c r="BR34" s="230"/>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21"/>
    </row>
    <row r="35" spans="1:131" ht="26.25" customHeight="1" x14ac:dyDescent="0.2">
      <c r="A35" s="233">
        <v>8</v>
      </c>
      <c r="B35" s="1040"/>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c r="AG35" s="1046"/>
      <c r="AH35" s="1046"/>
      <c r="AI35" s="1046"/>
      <c r="AJ35" s="1047"/>
      <c r="AK35" s="990"/>
      <c r="AL35" s="981"/>
      <c r="AM35" s="981"/>
      <c r="AN35" s="981"/>
      <c r="AO35" s="981"/>
      <c r="AP35" s="981"/>
      <c r="AQ35" s="981"/>
      <c r="AR35" s="981"/>
      <c r="AS35" s="981"/>
      <c r="AT35" s="981"/>
      <c r="AU35" s="981"/>
      <c r="AV35" s="981"/>
      <c r="AW35" s="981"/>
      <c r="AX35" s="981"/>
      <c r="AY35" s="981"/>
      <c r="AZ35" s="1051"/>
      <c r="BA35" s="1051"/>
      <c r="BB35" s="1051"/>
      <c r="BC35" s="1051"/>
      <c r="BD35" s="1051"/>
      <c r="BE35" s="982"/>
      <c r="BF35" s="982"/>
      <c r="BG35" s="982"/>
      <c r="BH35" s="982"/>
      <c r="BI35" s="983"/>
      <c r="BJ35" s="223"/>
      <c r="BK35" s="223"/>
      <c r="BL35" s="223"/>
      <c r="BM35" s="223"/>
      <c r="BN35" s="223"/>
      <c r="BO35" s="232"/>
      <c r="BP35" s="232"/>
      <c r="BQ35" s="229">
        <v>29</v>
      </c>
      <c r="BR35" s="230"/>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21"/>
    </row>
    <row r="36" spans="1:131" ht="26.25" customHeight="1" x14ac:dyDescent="0.2">
      <c r="A36" s="233">
        <v>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90"/>
      <c r="AL36" s="981"/>
      <c r="AM36" s="981"/>
      <c r="AN36" s="981"/>
      <c r="AO36" s="981"/>
      <c r="AP36" s="981"/>
      <c r="AQ36" s="981"/>
      <c r="AR36" s="981"/>
      <c r="AS36" s="981"/>
      <c r="AT36" s="981"/>
      <c r="AU36" s="981"/>
      <c r="AV36" s="981"/>
      <c r="AW36" s="981"/>
      <c r="AX36" s="981"/>
      <c r="AY36" s="981"/>
      <c r="AZ36" s="1051"/>
      <c r="BA36" s="1051"/>
      <c r="BB36" s="1051"/>
      <c r="BC36" s="1051"/>
      <c r="BD36" s="1051"/>
      <c r="BE36" s="982"/>
      <c r="BF36" s="982"/>
      <c r="BG36" s="982"/>
      <c r="BH36" s="982"/>
      <c r="BI36" s="983"/>
      <c r="BJ36" s="223"/>
      <c r="BK36" s="223"/>
      <c r="BL36" s="223"/>
      <c r="BM36" s="223"/>
      <c r="BN36" s="223"/>
      <c r="BO36" s="232"/>
      <c r="BP36" s="232"/>
      <c r="BQ36" s="229">
        <v>30</v>
      </c>
      <c r="BR36" s="230"/>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21"/>
    </row>
    <row r="37" spans="1:131" ht="26.25" customHeight="1" x14ac:dyDescent="0.2">
      <c r="A37" s="233">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23"/>
      <c r="BK37" s="223"/>
      <c r="BL37" s="223"/>
      <c r="BM37" s="223"/>
      <c r="BN37" s="223"/>
      <c r="BO37" s="232"/>
      <c r="BP37" s="232"/>
      <c r="BQ37" s="229">
        <v>31</v>
      </c>
      <c r="BR37" s="230"/>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21"/>
    </row>
    <row r="38" spans="1:131" ht="26.25" customHeight="1" x14ac:dyDescent="0.2">
      <c r="A38" s="233">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23"/>
      <c r="BK38" s="223"/>
      <c r="BL38" s="223"/>
      <c r="BM38" s="223"/>
      <c r="BN38" s="223"/>
      <c r="BO38" s="232"/>
      <c r="BP38" s="232"/>
      <c r="BQ38" s="229">
        <v>32</v>
      </c>
      <c r="BR38" s="230"/>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21"/>
    </row>
    <row r="39" spans="1:131" ht="26.25" customHeight="1" x14ac:dyDescent="0.2">
      <c r="A39" s="233">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23"/>
      <c r="BK39" s="223"/>
      <c r="BL39" s="223"/>
      <c r="BM39" s="223"/>
      <c r="BN39" s="223"/>
      <c r="BO39" s="232"/>
      <c r="BP39" s="232"/>
      <c r="BQ39" s="229">
        <v>33</v>
      </c>
      <c r="BR39" s="230"/>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21"/>
    </row>
    <row r="40" spans="1:131" ht="26.25" customHeight="1" x14ac:dyDescent="0.2">
      <c r="A40" s="229">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23"/>
      <c r="BK40" s="223"/>
      <c r="BL40" s="223"/>
      <c r="BM40" s="223"/>
      <c r="BN40" s="223"/>
      <c r="BO40" s="232"/>
      <c r="BP40" s="232"/>
      <c r="BQ40" s="229">
        <v>34</v>
      </c>
      <c r="BR40" s="230"/>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21"/>
    </row>
    <row r="41" spans="1:131" ht="26.25" customHeight="1" x14ac:dyDescent="0.2">
      <c r="A41" s="229">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23"/>
      <c r="BK41" s="223"/>
      <c r="BL41" s="223"/>
      <c r="BM41" s="223"/>
      <c r="BN41" s="223"/>
      <c r="BO41" s="232"/>
      <c r="BP41" s="232"/>
      <c r="BQ41" s="229">
        <v>35</v>
      </c>
      <c r="BR41" s="230"/>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21"/>
    </row>
    <row r="42" spans="1:131" ht="26.25" customHeight="1" x14ac:dyDescent="0.2">
      <c r="A42" s="229">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23"/>
      <c r="BK42" s="223"/>
      <c r="BL42" s="223"/>
      <c r="BM42" s="223"/>
      <c r="BN42" s="223"/>
      <c r="BO42" s="232"/>
      <c r="BP42" s="232"/>
      <c r="BQ42" s="229">
        <v>36</v>
      </c>
      <c r="BR42" s="230"/>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21"/>
    </row>
    <row r="43" spans="1:131" ht="26.25" customHeight="1" x14ac:dyDescent="0.2">
      <c r="A43" s="229">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23"/>
      <c r="BK43" s="223"/>
      <c r="BL43" s="223"/>
      <c r="BM43" s="223"/>
      <c r="BN43" s="223"/>
      <c r="BO43" s="232"/>
      <c r="BP43" s="232"/>
      <c r="BQ43" s="229">
        <v>37</v>
      </c>
      <c r="BR43" s="230"/>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21"/>
    </row>
    <row r="44" spans="1:131" ht="26.25" customHeight="1" x14ac:dyDescent="0.2">
      <c r="A44" s="229">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23"/>
      <c r="BK44" s="223"/>
      <c r="BL44" s="223"/>
      <c r="BM44" s="223"/>
      <c r="BN44" s="223"/>
      <c r="BO44" s="232"/>
      <c r="BP44" s="232"/>
      <c r="BQ44" s="229">
        <v>38</v>
      </c>
      <c r="BR44" s="230"/>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21"/>
    </row>
    <row r="45" spans="1:131" ht="26.25" customHeight="1" x14ac:dyDescent="0.2">
      <c r="A45" s="229">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23"/>
      <c r="BK45" s="223"/>
      <c r="BL45" s="223"/>
      <c r="BM45" s="223"/>
      <c r="BN45" s="223"/>
      <c r="BO45" s="232"/>
      <c r="BP45" s="232"/>
      <c r="BQ45" s="229">
        <v>39</v>
      </c>
      <c r="BR45" s="230"/>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21"/>
    </row>
    <row r="46" spans="1:131" ht="26.25" customHeight="1" x14ac:dyDescent="0.2">
      <c r="A46" s="229">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23"/>
      <c r="BK46" s="223"/>
      <c r="BL46" s="223"/>
      <c r="BM46" s="223"/>
      <c r="BN46" s="223"/>
      <c r="BO46" s="232"/>
      <c r="BP46" s="232"/>
      <c r="BQ46" s="229">
        <v>40</v>
      </c>
      <c r="BR46" s="230"/>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21"/>
    </row>
    <row r="47" spans="1:131" ht="26.25" customHeight="1" x14ac:dyDescent="0.2">
      <c r="A47" s="229">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23"/>
      <c r="BK47" s="223"/>
      <c r="BL47" s="223"/>
      <c r="BM47" s="223"/>
      <c r="BN47" s="223"/>
      <c r="BO47" s="232"/>
      <c r="BP47" s="232"/>
      <c r="BQ47" s="229">
        <v>41</v>
      </c>
      <c r="BR47" s="230"/>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21"/>
    </row>
    <row r="48" spans="1:131" ht="26.25" customHeight="1" x14ac:dyDescent="0.2">
      <c r="A48" s="229">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23"/>
      <c r="BK48" s="223"/>
      <c r="BL48" s="223"/>
      <c r="BM48" s="223"/>
      <c r="BN48" s="223"/>
      <c r="BO48" s="232"/>
      <c r="BP48" s="232"/>
      <c r="BQ48" s="229">
        <v>42</v>
      </c>
      <c r="BR48" s="230"/>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21"/>
    </row>
    <row r="49" spans="1:131" ht="26.25" customHeight="1" x14ac:dyDescent="0.2">
      <c r="A49" s="229">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23"/>
      <c r="BK49" s="223"/>
      <c r="BL49" s="223"/>
      <c r="BM49" s="223"/>
      <c r="BN49" s="223"/>
      <c r="BO49" s="232"/>
      <c r="BP49" s="232"/>
      <c r="BQ49" s="229">
        <v>43</v>
      </c>
      <c r="BR49" s="230"/>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21"/>
    </row>
    <row r="50" spans="1:131" ht="26.25" customHeight="1" x14ac:dyDescent="0.2">
      <c r="A50" s="229">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23"/>
      <c r="BK50" s="223"/>
      <c r="BL50" s="223"/>
      <c r="BM50" s="223"/>
      <c r="BN50" s="223"/>
      <c r="BO50" s="232"/>
      <c r="BP50" s="232"/>
      <c r="BQ50" s="229">
        <v>44</v>
      </c>
      <c r="BR50" s="230"/>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21"/>
    </row>
    <row r="51" spans="1:131" ht="26.25" customHeight="1" x14ac:dyDescent="0.2">
      <c r="A51" s="229">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23"/>
      <c r="BK51" s="223"/>
      <c r="BL51" s="223"/>
      <c r="BM51" s="223"/>
      <c r="BN51" s="223"/>
      <c r="BO51" s="232"/>
      <c r="BP51" s="232"/>
      <c r="BQ51" s="229">
        <v>45</v>
      </c>
      <c r="BR51" s="230"/>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21"/>
    </row>
    <row r="52" spans="1:131" ht="26.25" customHeight="1" x14ac:dyDescent="0.2">
      <c r="A52" s="229">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23"/>
      <c r="BK52" s="223"/>
      <c r="BL52" s="223"/>
      <c r="BM52" s="223"/>
      <c r="BN52" s="223"/>
      <c r="BO52" s="232"/>
      <c r="BP52" s="232"/>
      <c r="BQ52" s="229">
        <v>46</v>
      </c>
      <c r="BR52" s="230"/>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21"/>
    </row>
    <row r="53" spans="1:131" ht="26.25" customHeight="1" x14ac:dyDescent="0.2">
      <c r="A53" s="229">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23"/>
      <c r="BK53" s="223"/>
      <c r="BL53" s="223"/>
      <c r="BM53" s="223"/>
      <c r="BN53" s="223"/>
      <c r="BO53" s="232"/>
      <c r="BP53" s="232"/>
      <c r="BQ53" s="229">
        <v>47</v>
      </c>
      <c r="BR53" s="230"/>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21"/>
    </row>
    <row r="54" spans="1:131" ht="26.25" customHeight="1" x14ac:dyDescent="0.2">
      <c r="A54" s="229">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23"/>
      <c r="BK54" s="223"/>
      <c r="BL54" s="223"/>
      <c r="BM54" s="223"/>
      <c r="BN54" s="223"/>
      <c r="BO54" s="232"/>
      <c r="BP54" s="232"/>
      <c r="BQ54" s="229">
        <v>48</v>
      </c>
      <c r="BR54" s="230"/>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21"/>
    </row>
    <row r="55" spans="1:131" ht="26.25" customHeight="1" x14ac:dyDescent="0.2">
      <c r="A55" s="229">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23"/>
      <c r="BK55" s="223"/>
      <c r="BL55" s="223"/>
      <c r="BM55" s="223"/>
      <c r="BN55" s="223"/>
      <c r="BO55" s="232"/>
      <c r="BP55" s="232"/>
      <c r="BQ55" s="229">
        <v>49</v>
      </c>
      <c r="BR55" s="230"/>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21"/>
    </row>
    <row r="56" spans="1:131" ht="26.25" customHeight="1" x14ac:dyDescent="0.2">
      <c r="A56" s="229">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23"/>
      <c r="BK56" s="223"/>
      <c r="BL56" s="223"/>
      <c r="BM56" s="223"/>
      <c r="BN56" s="223"/>
      <c r="BO56" s="232"/>
      <c r="BP56" s="232"/>
      <c r="BQ56" s="229">
        <v>50</v>
      </c>
      <c r="BR56" s="230"/>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21"/>
    </row>
    <row r="57" spans="1:131" ht="26.25" customHeight="1" x14ac:dyDescent="0.2">
      <c r="A57" s="229">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23"/>
      <c r="BK57" s="223"/>
      <c r="BL57" s="223"/>
      <c r="BM57" s="223"/>
      <c r="BN57" s="223"/>
      <c r="BO57" s="232"/>
      <c r="BP57" s="232"/>
      <c r="BQ57" s="229">
        <v>51</v>
      </c>
      <c r="BR57" s="230"/>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21"/>
    </row>
    <row r="58" spans="1:131" ht="26.25" customHeight="1" x14ac:dyDescent="0.2">
      <c r="A58" s="229">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23"/>
      <c r="BK58" s="223"/>
      <c r="BL58" s="223"/>
      <c r="BM58" s="223"/>
      <c r="BN58" s="223"/>
      <c r="BO58" s="232"/>
      <c r="BP58" s="232"/>
      <c r="BQ58" s="229">
        <v>52</v>
      </c>
      <c r="BR58" s="230"/>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21"/>
    </row>
    <row r="59" spans="1:131" ht="26.25" customHeight="1" x14ac:dyDescent="0.2">
      <c r="A59" s="229">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23"/>
      <c r="BK59" s="223"/>
      <c r="BL59" s="223"/>
      <c r="BM59" s="223"/>
      <c r="BN59" s="223"/>
      <c r="BO59" s="232"/>
      <c r="BP59" s="232"/>
      <c r="BQ59" s="229">
        <v>53</v>
      </c>
      <c r="BR59" s="230"/>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21"/>
    </row>
    <row r="60" spans="1:131" ht="26.25" customHeight="1" x14ac:dyDescent="0.2">
      <c r="A60" s="229">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23"/>
      <c r="BK60" s="223"/>
      <c r="BL60" s="223"/>
      <c r="BM60" s="223"/>
      <c r="BN60" s="223"/>
      <c r="BO60" s="232"/>
      <c r="BP60" s="232"/>
      <c r="BQ60" s="229">
        <v>54</v>
      </c>
      <c r="BR60" s="230"/>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21"/>
    </row>
    <row r="61" spans="1:131" ht="26.25" customHeight="1" thickBot="1" x14ac:dyDescent="0.25">
      <c r="A61" s="229">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23"/>
      <c r="BK61" s="223"/>
      <c r="BL61" s="223"/>
      <c r="BM61" s="223"/>
      <c r="BN61" s="223"/>
      <c r="BO61" s="232"/>
      <c r="BP61" s="232"/>
      <c r="BQ61" s="229">
        <v>55</v>
      </c>
      <c r="BR61" s="230"/>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21"/>
    </row>
    <row r="62" spans="1:131" ht="26.25" customHeight="1" x14ac:dyDescent="0.2">
      <c r="A62" s="229">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412</v>
      </c>
      <c r="BK62" s="1038"/>
      <c r="BL62" s="1038"/>
      <c r="BM62" s="1038"/>
      <c r="BN62" s="1039"/>
      <c r="BO62" s="232"/>
      <c r="BP62" s="232"/>
      <c r="BQ62" s="229">
        <v>56</v>
      </c>
      <c r="BR62" s="230"/>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21"/>
    </row>
    <row r="63" spans="1:131" ht="26.25" customHeight="1" thickBot="1" x14ac:dyDescent="0.25">
      <c r="A63" s="231" t="s">
        <v>392</v>
      </c>
      <c r="B63" s="947" t="s">
        <v>413</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372</v>
      </c>
      <c r="AG63" s="969"/>
      <c r="AH63" s="969"/>
      <c r="AI63" s="969"/>
      <c r="AJ63" s="1032"/>
      <c r="AK63" s="1033"/>
      <c r="AL63" s="973"/>
      <c r="AM63" s="973"/>
      <c r="AN63" s="973"/>
      <c r="AO63" s="973"/>
      <c r="AP63" s="969">
        <v>669</v>
      </c>
      <c r="AQ63" s="969"/>
      <c r="AR63" s="969"/>
      <c r="AS63" s="969"/>
      <c r="AT63" s="969"/>
      <c r="AU63" s="969">
        <v>316</v>
      </c>
      <c r="AV63" s="969"/>
      <c r="AW63" s="969"/>
      <c r="AX63" s="969"/>
      <c r="AY63" s="969"/>
      <c r="AZ63" s="1027"/>
      <c r="BA63" s="1027"/>
      <c r="BB63" s="1027"/>
      <c r="BC63" s="1027"/>
      <c r="BD63" s="1027"/>
      <c r="BE63" s="970"/>
      <c r="BF63" s="970"/>
      <c r="BG63" s="970"/>
      <c r="BH63" s="970"/>
      <c r="BI63" s="971"/>
      <c r="BJ63" s="1028" t="s">
        <v>145</v>
      </c>
      <c r="BK63" s="963"/>
      <c r="BL63" s="963"/>
      <c r="BM63" s="963"/>
      <c r="BN63" s="1029"/>
      <c r="BO63" s="232"/>
      <c r="BP63" s="232"/>
      <c r="BQ63" s="229">
        <v>57</v>
      </c>
      <c r="BR63" s="230"/>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21"/>
    </row>
    <row r="65" spans="1:131" ht="26.25" customHeight="1" thickBot="1" x14ac:dyDescent="0.25">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21"/>
    </row>
    <row r="66" spans="1:131" ht="26.25" customHeight="1" x14ac:dyDescent="0.2">
      <c r="A66" s="1005" t="s">
        <v>415</v>
      </c>
      <c r="B66" s="1006"/>
      <c r="C66" s="1006"/>
      <c r="D66" s="1006"/>
      <c r="E66" s="1006"/>
      <c r="F66" s="1006"/>
      <c r="G66" s="1006"/>
      <c r="H66" s="1006"/>
      <c r="I66" s="1006"/>
      <c r="J66" s="1006"/>
      <c r="K66" s="1006"/>
      <c r="L66" s="1006"/>
      <c r="M66" s="1006"/>
      <c r="N66" s="1006"/>
      <c r="O66" s="1006"/>
      <c r="P66" s="1007"/>
      <c r="Q66" s="1011" t="s">
        <v>396</v>
      </c>
      <c r="R66" s="1012"/>
      <c r="S66" s="1012"/>
      <c r="T66" s="1012"/>
      <c r="U66" s="1013"/>
      <c r="V66" s="1011" t="s">
        <v>397</v>
      </c>
      <c r="W66" s="1012"/>
      <c r="X66" s="1012"/>
      <c r="Y66" s="1012"/>
      <c r="Z66" s="1013"/>
      <c r="AA66" s="1011" t="s">
        <v>398</v>
      </c>
      <c r="AB66" s="1012"/>
      <c r="AC66" s="1012"/>
      <c r="AD66" s="1012"/>
      <c r="AE66" s="1013"/>
      <c r="AF66" s="1017" t="s">
        <v>416</v>
      </c>
      <c r="AG66" s="1018"/>
      <c r="AH66" s="1018"/>
      <c r="AI66" s="1018"/>
      <c r="AJ66" s="1019"/>
      <c r="AK66" s="1011" t="s">
        <v>417</v>
      </c>
      <c r="AL66" s="1006"/>
      <c r="AM66" s="1006"/>
      <c r="AN66" s="1006"/>
      <c r="AO66" s="1007"/>
      <c r="AP66" s="1011" t="s">
        <v>401</v>
      </c>
      <c r="AQ66" s="1012"/>
      <c r="AR66" s="1012"/>
      <c r="AS66" s="1012"/>
      <c r="AT66" s="1013"/>
      <c r="AU66" s="1011" t="s">
        <v>418</v>
      </c>
      <c r="AV66" s="1012"/>
      <c r="AW66" s="1012"/>
      <c r="AX66" s="1012"/>
      <c r="AY66" s="1013"/>
      <c r="AZ66" s="1011" t="s">
        <v>380</v>
      </c>
      <c r="BA66" s="1012"/>
      <c r="BB66" s="1012"/>
      <c r="BC66" s="1012"/>
      <c r="BD66" s="1025"/>
      <c r="BE66" s="232"/>
      <c r="BF66" s="232"/>
      <c r="BG66" s="232"/>
      <c r="BH66" s="232"/>
      <c r="BI66" s="232"/>
      <c r="BJ66" s="232"/>
      <c r="BK66" s="232"/>
      <c r="BL66" s="232"/>
      <c r="BM66" s="232"/>
      <c r="BN66" s="232"/>
      <c r="BO66" s="232"/>
      <c r="BP66" s="232"/>
      <c r="BQ66" s="229">
        <v>60</v>
      </c>
      <c r="BR66" s="234"/>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21"/>
    </row>
    <row r="67" spans="1:131" ht="26.25" customHeight="1" thickBot="1" x14ac:dyDescent="0.25">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32"/>
      <c r="BF67" s="232"/>
      <c r="BG67" s="232"/>
      <c r="BH67" s="232"/>
      <c r="BI67" s="232"/>
      <c r="BJ67" s="232"/>
      <c r="BK67" s="232"/>
      <c r="BL67" s="232"/>
      <c r="BM67" s="232"/>
      <c r="BN67" s="232"/>
      <c r="BO67" s="232"/>
      <c r="BP67" s="232"/>
      <c r="BQ67" s="229">
        <v>61</v>
      </c>
      <c r="BR67" s="234"/>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21"/>
    </row>
    <row r="68" spans="1:131" ht="26.25" customHeight="1" thickTop="1" x14ac:dyDescent="0.2">
      <c r="A68" s="227">
        <v>1</v>
      </c>
      <c r="B68" s="995" t="s">
        <v>580</v>
      </c>
      <c r="C68" s="996"/>
      <c r="D68" s="996"/>
      <c r="E68" s="996"/>
      <c r="F68" s="996"/>
      <c r="G68" s="996"/>
      <c r="H68" s="996"/>
      <c r="I68" s="996"/>
      <c r="J68" s="996"/>
      <c r="K68" s="996"/>
      <c r="L68" s="996"/>
      <c r="M68" s="996"/>
      <c r="N68" s="996"/>
      <c r="O68" s="996"/>
      <c r="P68" s="997"/>
      <c r="Q68" s="998">
        <v>976</v>
      </c>
      <c r="R68" s="992"/>
      <c r="S68" s="992"/>
      <c r="T68" s="992"/>
      <c r="U68" s="992"/>
      <c r="V68" s="992">
        <v>966</v>
      </c>
      <c r="W68" s="992"/>
      <c r="X68" s="992"/>
      <c r="Y68" s="992"/>
      <c r="Z68" s="992"/>
      <c r="AA68" s="992">
        <v>11</v>
      </c>
      <c r="AB68" s="992"/>
      <c r="AC68" s="992"/>
      <c r="AD68" s="992"/>
      <c r="AE68" s="992"/>
      <c r="AF68" s="992">
        <v>11</v>
      </c>
      <c r="AG68" s="992"/>
      <c r="AH68" s="992"/>
      <c r="AI68" s="992"/>
      <c r="AJ68" s="992"/>
      <c r="AK68" s="992">
        <v>6</v>
      </c>
      <c r="AL68" s="992"/>
      <c r="AM68" s="992"/>
      <c r="AN68" s="992"/>
      <c r="AO68" s="992"/>
      <c r="AP68" s="992">
        <v>1113</v>
      </c>
      <c r="AQ68" s="992"/>
      <c r="AR68" s="992"/>
      <c r="AS68" s="992"/>
      <c r="AT68" s="992"/>
      <c r="AU68" s="992">
        <v>255</v>
      </c>
      <c r="AV68" s="992"/>
      <c r="AW68" s="992"/>
      <c r="AX68" s="992"/>
      <c r="AY68" s="992"/>
      <c r="AZ68" s="993"/>
      <c r="BA68" s="993"/>
      <c r="BB68" s="993"/>
      <c r="BC68" s="993"/>
      <c r="BD68" s="994"/>
      <c r="BE68" s="232"/>
      <c r="BF68" s="232"/>
      <c r="BG68" s="232"/>
      <c r="BH68" s="232"/>
      <c r="BI68" s="232"/>
      <c r="BJ68" s="232"/>
      <c r="BK68" s="232"/>
      <c r="BL68" s="232"/>
      <c r="BM68" s="232"/>
      <c r="BN68" s="232"/>
      <c r="BO68" s="232"/>
      <c r="BP68" s="232"/>
      <c r="BQ68" s="229">
        <v>62</v>
      </c>
      <c r="BR68" s="234"/>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21"/>
    </row>
    <row r="69" spans="1:131" ht="26.25" customHeight="1" x14ac:dyDescent="0.2">
      <c r="A69" s="229">
        <v>2</v>
      </c>
      <c r="B69" s="984" t="s">
        <v>581</v>
      </c>
      <c r="C69" s="985"/>
      <c r="D69" s="985"/>
      <c r="E69" s="985"/>
      <c r="F69" s="985"/>
      <c r="G69" s="985"/>
      <c r="H69" s="985"/>
      <c r="I69" s="985"/>
      <c r="J69" s="985"/>
      <c r="K69" s="985"/>
      <c r="L69" s="985"/>
      <c r="M69" s="985"/>
      <c r="N69" s="985"/>
      <c r="O69" s="985"/>
      <c r="P69" s="986"/>
      <c r="Q69" s="987">
        <v>1937</v>
      </c>
      <c r="R69" s="981"/>
      <c r="S69" s="981"/>
      <c r="T69" s="981"/>
      <c r="U69" s="981"/>
      <c r="V69" s="981">
        <v>1788</v>
      </c>
      <c r="W69" s="981"/>
      <c r="X69" s="981"/>
      <c r="Y69" s="981"/>
      <c r="Z69" s="981"/>
      <c r="AA69" s="981">
        <v>150</v>
      </c>
      <c r="AB69" s="981"/>
      <c r="AC69" s="981"/>
      <c r="AD69" s="981"/>
      <c r="AE69" s="981"/>
      <c r="AF69" s="981">
        <v>150</v>
      </c>
      <c r="AG69" s="981"/>
      <c r="AH69" s="981"/>
      <c r="AI69" s="981"/>
      <c r="AJ69" s="981"/>
      <c r="AK69" s="981">
        <v>27</v>
      </c>
      <c r="AL69" s="981"/>
      <c r="AM69" s="981"/>
      <c r="AN69" s="981"/>
      <c r="AO69" s="981"/>
      <c r="AP69" s="981" t="s">
        <v>588</v>
      </c>
      <c r="AQ69" s="981"/>
      <c r="AR69" s="981"/>
      <c r="AS69" s="981"/>
      <c r="AT69" s="981"/>
      <c r="AU69" s="981" t="s">
        <v>588</v>
      </c>
      <c r="AV69" s="981"/>
      <c r="AW69" s="981"/>
      <c r="AX69" s="981"/>
      <c r="AY69" s="981"/>
      <c r="AZ69" s="982"/>
      <c r="BA69" s="982"/>
      <c r="BB69" s="982"/>
      <c r="BC69" s="982"/>
      <c r="BD69" s="983"/>
      <c r="BE69" s="232"/>
      <c r="BF69" s="232"/>
      <c r="BG69" s="232"/>
      <c r="BH69" s="232"/>
      <c r="BI69" s="232"/>
      <c r="BJ69" s="232"/>
      <c r="BK69" s="232"/>
      <c r="BL69" s="232"/>
      <c r="BM69" s="232"/>
      <c r="BN69" s="232"/>
      <c r="BO69" s="232"/>
      <c r="BP69" s="232"/>
      <c r="BQ69" s="229">
        <v>63</v>
      </c>
      <c r="BR69" s="234"/>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21"/>
    </row>
    <row r="70" spans="1:131" ht="26.25" customHeight="1" x14ac:dyDescent="0.2">
      <c r="A70" s="229">
        <v>3</v>
      </c>
      <c r="B70" s="984" t="s">
        <v>582</v>
      </c>
      <c r="C70" s="985"/>
      <c r="D70" s="985"/>
      <c r="E70" s="985"/>
      <c r="F70" s="985"/>
      <c r="G70" s="985"/>
      <c r="H70" s="985"/>
      <c r="I70" s="985"/>
      <c r="J70" s="985"/>
      <c r="K70" s="985"/>
      <c r="L70" s="985"/>
      <c r="M70" s="985"/>
      <c r="N70" s="985"/>
      <c r="O70" s="985"/>
      <c r="P70" s="986"/>
      <c r="Q70" s="987">
        <v>43</v>
      </c>
      <c r="R70" s="981"/>
      <c r="S70" s="981"/>
      <c r="T70" s="981"/>
      <c r="U70" s="981"/>
      <c r="V70" s="981">
        <v>39</v>
      </c>
      <c r="W70" s="981"/>
      <c r="X70" s="981"/>
      <c r="Y70" s="981"/>
      <c r="Z70" s="981"/>
      <c r="AA70" s="981">
        <v>4</v>
      </c>
      <c r="AB70" s="981"/>
      <c r="AC70" s="981"/>
      <c r="AD70" s="981"/>
      <c r="AE70" s="981"/>
      <c r="AF70" s="981">
        <v>4</v>
      </c>
      <c r="AG70" s="981"/>
      <c r="AH70" s="981"/>
      <c r="AI70" s="981"/>
      <c r="AJ70" s="981"/>
      <c r="AK70" s="981">
        <v>26</v>
      </c>
      <c r="AL70" s="981"/>
      <c r="AM70" s="981"/>
      <c r="AN70" s="981"/>
      <c r="AO70" s="981"/>
      <c r="AP70" s="981" t="s">
        <v>588</v>
      </c>
      <c r="AQ70" s="981"/>
      <c r="AR70" s="981"/>
      <c r="AS70" s="981"/>
      <c r="AT70" s="981"/>
      <c r="AU70" s="981" t="s">
        <v>588</v>
      </c>
      <c r="AV70" s="981"/>
      <c r="AW70" s="981"/>
      <c r="AX70" s="981"/>
      <c r="AY70" s="981"/>
      <c r="AZ70" s="982"/>
      <c r="BA70" s="982"/>
      <c r="BB70" s="982"/>
      <c r="BC70" s="982"/>
      <c r="BD70" s="983"/>
      <c r="BE70" s="232"/>
      <c r="BF70" s="232"/>
      <c r="BG70" s="232"/>
      <c r="BH70" s="232"/>
      <c r="BI70" s="232"/>
      <c r="BJ70" s="232"/>
      <c r="BK70" s="232"/>
      <c r="BL70" s="232"/>
      <c r="BM70" s="232"/>
      <c r="BN70" s="232"/>
      <c r="BO70" s="232"/>
      <c r="BP70" s="232"/>
      <c r="BQ70" s="229">
        <v>64</v>
      </c>
      <c r="BR70" s="234"/>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21"/>
    </row>
    <row r="71" spans="1:131" ht="26.25" customHeight="1" x14ac:dyDescent="0.2">
      <c r="A71" s="229">
        <v>4</v>
      </c>
      <c r="B71" s="984" t="s">
        <v>583</v>
      </c>
      <c r="C71" s="985"/>
      <c r="D71" s="985"/>
      <c r="E71" s="985"/>
      <c r="F71" s="985"/>
      <c r="G71" s="985"/>
      <c r="H71" s="985"/>
      <c r="I71" s="985"/>
      <c r="J71" s="985"/>
      <c r="K71" s="985"/>
      <c r="L71" s="985"/>
      <c r="M71" s="985"/>
      <c r="N71" s="985"/>
      <c r="O71" s="985"/>
      <c r="P71" s="986"/>
      <c r="Q71" s="987">
        <v>22</v>
      </c>
      <c r="R71" s="981"/>
      <c r="S71" s="981"/>
      <c r="T71" s="981"/>
      <c r="U71" s="981"/>
      <c r="V71" s="981">
        <v>19</v>
      </c>
      <c r="W71" s="981"/>
      <c r="X71" s="981"/>
      <c r="Y71" s="981"/>
      <c r="Z71" s="981"/>
      <c r="AA71" s="981">
        <v>2</v>
      </c>
      <c r="AB71" s="981"/>
      <c r="AC71" s="981"/>
      <c r="AD71" s="981"/>
      <c r="AE71" s="981"/>
      <c r="AF71" s="981">
        <v>2</v>
      </c>
      <c r="AG71" s="981"/>
      <c r="AH71" s="981"/>
      <c r="AI71" s="981"/>
      <c r="AJ71" s="981"/>
      <c r="AK71" s="981" t="s">
        <v>588</v>
      </c>
      <c r="AL71" s="981"/>
      <c r="AM71" s="981"/>
      <c r="AN71" s="981"/>
      <c r="AO71" s="981"/>
      <c r="AP71" s="981" t="s">
        <v>588</v>
      </c>
      <c r="AQ71" s="981"/>
      <c r="AR71" s="981"/>
      <c r="AS71" s="981"/>
      <c r="AT71" s="981"/>
      <c r="AU71" s="981" t="s">
        <v>588</v>
      </c>
      <c r="AV71" s="981"/>
      <c r="AW71" s="981"/>
      <c r="AX71" s="981"/>
      <c r="AY71" s="981"/>
      <c r="AZ71" s="982"/>
      <c r="BA71" s="982"/>
      <c r="BB71" s="982"/>
      <c r="BC71" s="982"/>
      <c r="BD71" s="983"/>
      <c r="BE71" s="232"/>
      <c r="BF71" s="232"/>
      <c r="BG71" s="232"/>
      <c r="BH71" s="232"/>
      <c r="BI71" s="232"/>
      <c r="BJ71" s="232"/>
      <c r="BK71" s="232"/>
      <c r="BL71" s="232"/>
      <c r="BM71" s="232"/>
      <c r="BN71" s="232"/>
      <c r="BO71" s="232"/>
      <c r="BP71" s="232"/>
      <c r="BQ71" s="229">
        <v>65</v>
      </c>
      <c r="BR71" s="234"/>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21"/>
    </row>
    <row r="72" spans="1:131" ht="26.25" customHeight="1" x14ac:dyDescent="0.2">
      <c r="A72" s="229">
        <v>5</v>
      </c>
      <c r="B72" s="984" t="s">
        <v>584</v>
      </c>
      <c r="C72" s="985"/>
      <c r="D72" s="985"/>
      <c r="E72" s="985"/>
      <c r="F72" s="985"/>
      <c r="G72" s="985"/>
      <c r="H72" s="985"/>
      <c r="I72" s="985"/>
      <c r="J72" s="985"/>
      <c r="K72" s="985"/>
      <c r="L72" s="985"/>
      <c r="M72" s="985"/>
      <c r="N72" s="985"/>
      <c r="O72" s="985"/>
      <c r="P72" s="986"/>
      <c r="Q72" s="987">
        <v>3</v>
      </c>
      <c r="R72" s="981"/>
      <c r="S72" s="981"/>
      <c r="T72" s="981"/>
      <c r="U72" s="981"/>
      <c r="V72" s="981">
        <v>3</v>
      </c>
      <c r="W72" s="981"/>
      <c r="X72" s="981"/>
      <c r="Y72" s="981"/>
      <c r="Z72" s="981"/>
      <c r="AA72" s="981">
        <v>0</v>
      </c>
      <c r="AB72" s="981"/>
      <c r="AC72" s="981"/>
      <c r="AD72" s="981"/>
      <c r="AE72" s="981"/>
      <c r="AF72" s="981" t="s">
        <v>588</v>
      </c>
      <c r="AG72" s="981"/>
      <c r="AH72" s="981"/>
      <c r="AI72" s="981"/>
      <c r="AJ72" s="981"/>
      <c r="AK72" s="981" t="s">
        <v>588</v>
      </c>
      <c r="AL72" s="981"/>
      <c r="AM72" s="981"/>
      <c r="AN72" s="981"/>
      <c r="AO72" s="981"/>
      <c r="AP72" s="981" t="s">
        <v>588</v>
      </c>
      <c r="AQ72" s="981"/>
      <c r="AR72" s="981"/>
      <c r="AS72" s="981"/>
      <c r="AT72" s="981"/>
      <c r="AU72" s="981" t="s">
        <v>588</v>
      </c>
      <c r="AV72" s="981"/>
      <c r="AW72" s="981"/>
      <c r="AX72" s="981"/>
      <c r="AY72" s="981"/>
      <c r="AZ72" s="982"/>
      <c r="BA72" s="982"/>
      <c r="BB72" s="982"/>
      <c r="BC72" s="982"/>
      <c r="BD72" s="983"/>
      <c r="BE72" s="232"/>
      <c r="BF72" s="232"/>
      <c r="BG72" s="232"/>
      <c r="BH72" s="232"/>
      <c r="BI72" s="232"/>
      <c r="BJ72" s="232"/>
      <c r="BK72" s="232"/>
      <c r="BL72" s="232"/>
      <c r="BM72" s="232"/>
      <c r="BN72" s="232"/>
      <c r="BO72" s="232"/>
      <c r="BP72" s="232"/>
      <c r="BQ72" s="229">
        <v>66</v>
      </c>
      <c r="BR72" s="234"/>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21"/>
    </row>
    <row r="73" spans="1:131" ht="26.25" customHeight="1" x14ac:dyDescent="0.2">
      <c r="A73" s="229">
        <v>6</v>
      </c>
      <c r="B73" s="984" t="s">
        <v>585</v>
      </c>
      <c r="C73" s="985"/>
      <c r="D73" s="985"/>
      <c r="E73" s="985"/>
      <c r="F73" s="985"/>
      <c r="G73" s="985"/>
      <c r="H73" s="985"/>
      <c r="I73" s="985"/>
      <c r="J73" s="985"/>
      <c r="K73" s="985"/>
      <c r="L73" s="985"/>
      <c r="M73" s="985"/>
      <c r="N73" s="985"/>
      <c r="O73" s="985"/>
      <c r="P73" s="986"/>
      <c r="Q73" s="987">
        <v>28</v>
      </c>
      <c r="R73" s="981"/>
      <c r="S73" s="981"/>
      <c r="T73" s="981"/>
      <c r="U73" s="981"/>
      <c r="V73" s="981">
        <v>24</v>
      </c>
      <c r="W73" s="981"/>
      <c r="X73" s="981"/>
      <c r="Y73" s="981"/>
      <c r="Z73" s="981"/>
      <c r="AA73" s="981">
        <v>4</v>
      </c>
      <c r="AB73" s="981"/>
      <c r="AC73" s="981"/>
      <c r="AD73" s="981"/>
      <c r="AE73" s="981"/>
      <c r="AF73" s="981">
        <v>4</v>
      </c>
      <c r="AG73" s="981"/>
      <c r="AH73" s="981"/>
      <c r="AI73" s="981"/>
      <c r="AJ73" s="981"/>
      <c r="AK73" s="981">
        <v>24</v>
      </c>
      <c r="AL73" s="981"/>
      <c r="AM73" s="981"/>
      <c r="AN73" s="981"/>
      <c r="AO73" s="981"/>
      <c r="AP73" s="981" t="s">
        <v>588</v>
      </c>
      <c r="AQ73" s="981"/>
      <c r="AR73" s="981"/>
      <c r="AS73" s="981"/>
      <c r="AT73" s="981"/>
      <c r="AU73" s="981" t="s">
        <v>588</v>
      </c>
      <c r="AV73" s="981"/>
      <c r="AW73" s="981"/>
      <c r="AX73" s="981"/>
      <c r="AY73" s="981"/>
      <c r="AZ73" s="982"/>
      <c r="BA73" s="982"/>
      <c r="BB73" s="982"/>
      <c r="BC73" s="982"/>
      <c r="BD73" s="983"/>
      <c r="BE73" s="232"/>
      <c r="BF73" s="232"/>
      <c r="BG73" s="232"/>
      <c r="BH73" s="232"/>
      <c r="BI73" s="232"/>
      <c r="BJ73" s="232"/>
      <c r="BK73" s="232"/>
      <c r="BL73" s="232"/>
      <c r="BM73" s="232"/>
      <c r="BN73" s="232"/>
      <c r="BO73" s="232"/>
      <c r="BP73" s="232"/>
      <c r="BQ73" s="229">
        <v>67</v>
      </c>
      <c r="BR73" s="234"/>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21"/>
    </row>
    <row r="74" spans="1:131" ht="26.25" customHeight="1" x14ac:dyDescent="0.2">
      <c r="A74" s="229">
        <v>7</v>
      </c>
      <c r="B74" s="984" t="s">
        <v>586</v>
      </c>
      <c r="C74" s="985"/>
      <c r="D74" s="985"/>
      <c r="E74" s="985"/>
      <c r="F74" s="985"/>
      <c r="G74" s="985"/>
      <c r="H74" s="985"/>
      <c r="I74" s="985"/>
      <c r="J74" s="985"/>
      <c r="K74" s="985"/>
      <c r="L74" s="985"/>
      <c r="M74" s="985"/>
      <c r="N74" s="985"/>
      <c r="O74" s="985"/>
      <c r="P74" s="986"/>
      <c r="Q74" s="987">
        <v>207</v>
      </c>
      <c r="R74" s="981"/>
      <c r="S74" s="981"/>
      <c r="T74" s="981"/>
      <c r="U74" s="981"/>
      <c r="V74" s="981">
        <v>201</v>
      </c>
      <c r="W74" s="981"/>
      <c r="X74" s="981"/>
      <c r="Y74" s="981"/>
      <c r="Z74" s="981"/>
      <c r="AA74" s="981">
        <v>6</v>
      </c>
      <c r="AB74" s="981"/>
      <c r="AC74" s="981"/>
      <c r="AD74" s="981"/>
      <c r="AE74" s="981"/>
      <c r="AF74" s="981">
        <v>6</v>
      </c>
      <c r="AG74" s="981"/>
      <c r="AH74" s="981"/>
      <c r="AI74" s="981"/>
      <c r="AJ74" s="981"/>
      <c r="AK74" s="981">
        <v>5</v>
      </c>
      <c r="AL74" s="981"/>
      <c r="AM74" s="981"/>
      <c r="AN74" s="981"/>
      <c r="AO74" s="981"/>
      <c r="AP74" s="981" t="s">
        <v>588</v>
      </c>
      <c r="AQ74" s="981"/>
      <c r="AR74" s="981"/>
      <c r="AS74" s="981"/>
      <c r="AT74" s="981"/>
      <c r="AU74" s="981" t="s">
        <v>588</v>
      </c>
      <c r="AV74" s="981"/>
      <c r="AW74" s="981"/>
      <c r="AX74" s="981"/>
      <c r="AY74" s="981"/>
      <c r="AZ74" s="982"/>
      <c r="BA74" s="982"/>
      <c r="BB74" s="982"/>
      <c r="BC74" s="982"/>
      <c r="BD74" s="983"/>
      <c r="BE74" s="232"/>
      <c r="BF74" s="232"/>
      <c r="BG74" s="232"/>
      <c r="BH74" s="232"/>
      <c r="BI74" s="232"/>
      <c r="BJ74" s="232"/>
      <c r="BK74" s="232"/>
      <c r="BL74" s="232"/>
      <c r="BM74" s="232"/>
      <c r="BN74" s="232"/>
      <c r="BO74" s="232"/>
      <c r="BP74" s="232"/>
      <c r="BQ74" s="229">
        <v>68</v>
      </c>
      <c r="BR74" s="234"/>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21"/>
    </row>
    <row r="75" spans="1:131" ht="26.25" customHeight="1" x14ac:dyDescent="0.2">
      <c r="A75" s="229">
        <v>8</v>
      </c>
      <c r="B75" s="984" t="s">
        <v>590</v>
      </c>
      <c r="C75" s="985"/>
      <c r="D75" s="985"/>
      <c r="E75" s="985"/>
      <c r="F75" s="985"/>
      <c r="G75" s="985"/>
      <c r="H75" s="985"/>
      <c r="I75" s="985"/>
      <c r="J75" s="985"/>
      <c r="K75" s="985"/>
      <c r="L75" s="985"/>
      <c r="M75" s="985"/>
      <c r="N75" s="985"/>
      <c r="O75" s="985"/>
      <c r="P75" s="986"/>
      <c r="Q75" s="988">
        <v>165588</v>
      </c>
      <c r="R75" s="989"/>
      <c r="S75" s="989"/>
      <c r="T75" s="989"/>
      <c r="U75" s="990"/>
      <c r="V75" s="991">
        <v>158226</v>
      </c>
      <c r="W75" s="989"/>
      <c r="X75" s="989"/>
      <c r="Y75" s="989"/>
      <c r="Z75" s="990"/>
      <c r="AA75" s="991">
        <v>7362</v>
      </c>
      <c r="AB75" s="989"/>
      <c r="AC75" s="989"/>
      <c r="AD75" s="989"/>
      <c r="AE75" s="990"/>
      <c r="AF75" s="991">
        <v>7362</v>
      </c>
      <c r="AG75" s="989"/>
      <c r="AH75" s="989"/>
      <c r="AI75" s="989"/>
      <c r="AJ75" s="990"/>
      <c r="AK75" s="991">
        <v>1484</v>
      </c>
      <c r="AL75" s="989"/>
      <c r="AM75" s="989"/>
      <c r="AN75" s="989"/>
      <c r="AO75" s="990"/>
      <c r="AP75" s="991" t="s">
        <v>588</v>
      </c>
      <c r="AQ75" s="989"/>
      <c r="AR75" s="989"/>
      <c r="AS75" s="989"/>
      <c r="AT75" s="990"/>
      <c r="AU75" s="991" t="s">
        <v>588</v>
      </c>
      <c r="AV75" s="989"/>
      <c r="AW75" s="989"/>
      <c r="AX75" s="989"/>
      <c r="AY75" s="990"/>
      <c r="AZ75" s="982"/>
      <c r="BA75" s="982"/>
      <c r="BB75" s="982"/>
      <c r="BC75" s="982"/>
      <c r="BD75" s="983"/>
      <c r="BE75" s="232"/>
      <c r="BF75" s="232"/>
      <c r="BG75" s="232"/>
      <c r="BH75" s="232"/>
      <c r="BI75" s="232"/>
      <c r="BJ75" s="232"/>
      <c r="BK75" s="232"/>
      <c r="BL75" s="232"/>
      <c r="BM75" s="232"/>
      <c r="BN75" s="232"/>
      <c r="BO75" s="232"/>
      <c r="BP75" s="232"/>
      <c r="BQ75" s="229">
        <v>69</v>
      </c>
      <c r="BR75" s="234"/>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21"/>
    </row>
    <row r="76" spans="1:131" ht="26.25" customHeight="1" x14ac:dyDescent="0.2">
      <c r="A76" s="229">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32"/>
      <c r="BF76" s="232"/>
      <c r="BG76" s="232"/>
      <c r="BH76" s="232"/>
      <c r="BI76" s="232"/>
      <c r="BJ76" s="232"/>
      <c r="BK76" s="232"/>
      <c r="BL76" s="232"/>
      <c r="BM76" s="232"/>
      <c r="BN76" s="232"/>
      <c r="BO76" s="232"/>
      <c r="BP76" s="232"/>
      <c r="BQ76" s="229">
        <v>70</v>
      </c>
      <c r="BR76" s="234"/>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21"/>
    </row>
    <row r="77" spans="1:131" ht="26.25" customHeight="1" x14ac:dyDescent="0.2">
      <c r="A77" s="229">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32"/>
      <c r="BF77" s="232"/>
      <c r="BG77" s="232"/>
      <c r="BH77" s="232"/>
      <c r="BI77" s="232"/>
      <c r="BJ77" s="232"/>
      <c r="BK77" s="232"/>
      <c r="BL77" s="232"/>
      <c r="BM77" s="232"/>
      <c r="BN77" s="232"/>
      <c r="BO77" s="232"/>
      <c r="BP77" s="232"/>
      <c r="BQ77" s="229">
        <v>71</v>
      </c>
      <c r="BR77" s="234"/>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21"/>
    </row>
    <row r="78" spans="1:131" ht="26.25" customHeight="1" x14ac:dyDescent="0.2">
      <c r="A78" s="229">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32"/>
      <c r="BF78" s="232"/>
      <c r="BG78" s="232"/>
      <c r="BH78" s="232"/>
      <c r="BI78" s="232"/>
      <c r="BJ78" s="221"/>
      <c r="BK78" s="221"/>
      <c r="BL78" s="221"/>
      <c r="BM78" s="221"/>
      <c r="BN78" s="221"/>
      <c r="BO78" s="232"/>
      <c r="BP78" s="232"/>
      <c r="BQ78" s="229">
        <v>72</v>
      </c>
      <c r="BR78" s="234"/>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21"/>
    </row>
    <row r="79" spans="1:131" ht="26.25" customHeight="1" x14ac:dyDescent="0.2">
      <c r="A79" s="229">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32"/>
      <c r="BF79" s="232"/>
      <c r="BG79" s="232"/>
      <c r="BH79" s="232"/>
      <c r="BI79" s="232"/>
      <c r="BJ79" s="221"/>
      <c r="BK79" s="221"/>
      <c r="BL79" s="221"/>
      <c r="BM79" s="221"/>
      <c r="BN79" s="221"/>
      <c r="BO79" s="232"/>
      <c r="BP79" s="232"/>
      <c r="BQ79" s="229">
        <v>73</v>
      </c>
      <c r="BR79" s="234"/>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21"/>
    </row>
    <row r="80" spans="1:131" ht="26.25" customHeight="1" x14ac:dyDescent="0.2">
      <c r="A80" s="229">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32"/>
      <c r="BF80" s="232"/>
      <c r="BG80" s="232"/>
      <c r="BH80" s="232"/>
      <c r="BI80" s="232"/>
      <c r="BJ80" s="232"/>
      <c r="BK80" s="232"/>
      <c r="BL80" s="232"/>
      <c r="BM80" s="232"/>
      <c r="BN80" s="232"/>
      <c r="BO80" s="232"/>
      <c r="BP80" s="232"/>
      <c r="BQ80" s="229">
        <v>74</v>
      </c>
      <c r="BR80" s="234"/>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21"/>
    </row>
    <row r="81" spans="1:131" ht="26.25" customHeight="1" x14ac:dyDescent="0.2">
      <c r="A81" s="229">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32"/>
      <c r="BF81" s="232"/>
      <c r="BG81" s="232"/>
      <c r="BH81" s="232"/>
      <c r="BI81" s="232"/>
      <c r="BJ81" s="232"/>
      <c r="BK81" s="232"/>
      <c r="BL81" s="232"/>
      <c r="BM81" s="232"/>
      <c r="BN81" s="232"/>
      <c r="BO81" s="232"/>
      <c r="BP81" s="232"/>
      <c r="BQ81" s="229">
        <v>75</v>
      </c>
      <c r="BR81" s="234"/>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21"/>
    </row>
    <row r="82" spans="1:131" ht="26.25" customHeight="1" x14ac:dyDescent="0.2">
      <c r="A82" s="229">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32"/>
      <c r="BF82" s="232"/>
      <c r="BG82" s="232"/>
      <c r="BH82" s="232"/>
      <c r="BI82" s="232"/>
      <c r="BJ82" s="232"/>
      <c r="BK82" s="232"/>
      <c r="BL82" s="232"/>
      <c r="BM82" s="232"/>
      <c r="BN82" s="232"/>
      <c r="BO82" s="232"/>
      <c r="BP82" s="232"/>
      <c r="BQ82" s="229">
        <v>76</v>
      </c>
      <c r="BR82" s="234"/>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21"/>
    </row>
    <row r="83" spans="1:131" ht="26.25" customHeight="1" x14ac:dyDescent="0.2">
      <c r="A83" s="229">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32"/>
      <c r="BF83" s="232"/>
      <c r="BG83" s="232"/>
      <c r="BH83" s="232"/>
      <c r="BI83" s="232"/>
      <c r="BJ83" s="232"/>
      <c r="BK83" s="232"/>
      <c r="BL83" s="232"/>
      <c r="BM83" s="232"/>
      <c r="BN83" s="232"/>
      <c r="BO83" s="232"/>
      <c r="BP83" s="232"/>
      <c r="BQ83" s="229">
        <v>77</v>
      </c>
      <c r="BR83" s="234"/>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21"/>
    </row>
    <row r="84" spans="1:131" ht="26.25" customHeight="1" x14ac:dyDescent="0.2">
      <c r="A84" s="229">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32"/>
      <c r="BF84" s="232"/>
      <c r="BG84" s="232"/>
      <c r="BH84" s="232"/>
      <c r="BI84" s="232"/>
      <c r="BJ84" s="232"/>
      <c r="BK84" s="232"/>
      <c r="BL84" s="232"/>
      <c r="BM84" s="232"/>
      <c r="BN84" s="232"/>
      <c r="BO84" s="232"/>
      <c r="BP84" s="232"/>
      <c r="BQ84" s="229">
        <v>78</v>
      </c>
      <c r="BR84" s="234"/>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21"/>
    </row>
    <row r="85" spans="1:131" ht="26.25" customHeight="1" x14ac:dyDescent="0.2">
      <c r="A85" s="229">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32"/>
      <c r="BF85" s="232"/>
      <c r="BG85" s="232"/>
      <c r="BH85" s="232"/>
      <c r="BI85" s="232"/>
      <c r="BJ85" s="232"/>
      <c r="BK85" s="232"/>
      <c r="BL85" s="232"/>
      <c r="BM85" s="232"/>
      <c r="BN85" s="232"/>
      <c r="BO85" s="232"/>
      <c r="BP85" s="232"/>
      <c r="BQ85" s="229">
        <v>79</v>
      </c>
      <c r="BR85" s="234"/>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21"/>
    </row>
    <row r="86" spans="1:131" ht="26.25" customHeight="1" x14ac:dyDescent="0.2">
      <c r="A86" s="229">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32"/>
      <c r="BF86" s="232"/>
      <c r="BG86" s="232"/>
      <c r="BH86" s="232"/>
      <c r="BI86" s="232"/>
      <c r="BJ86" s="232"/>
      <c r="BK86" s="232"/>
      <c r="BL86" s="232"/>
      <c r="BM86" s="232"/>
      <c r="BN86" s="232"/>
      <c r="BO86" s="232"/>
      <c r="BP86" s="232"/>
      <c r="BQ86" s="229">
        <v>80</v>
      </c>
      <c r="BR86" s="234"/>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21"/>
    </row>
    <row r="87" spans="1:131" ht="26.25" customHeight="1" x14ac:dyDescent="0.2">
      <c r="A87" s="235">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32"/>
      <c r="BF87" s="232"/>
      <c r="BG87" s="232"/>
      <c r="BH87" s="232"/>
      <c r="BI87" s="232"/>
      <c r="BJ87" s="232"/>
      <c r="BK87" s="232"/>
      <c r="BL87" s="232"/>
      <c r="BM87" s="232"/>
      <c r="BN87" s="232"/>
      <c r="BO87" s="232"/>
      <c r="BP87" s="232"/>
      <c r="BQ87" s="229">
        <v>81</v>
      </c>
      <c r="BR87" s="234"/>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21"/>
    </row>
    <row r="88" spans="1:131" ht="26.25" customHeight="1" thickBot="1" x14ac:dyDescent="0.25">
      <c r="A88" s="231" t="s">
        <v>392</v>
      </c>
      <c r="B88" s="947" t="s">
        <v>419</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v>7539</v>
      </c>
      <c r="AG88" s="969"/>
      <c r="AH88" s="969"/>
      <c r="AI88" s="969"/>
      <c r="AJ88" s="969"/>
      <c r="AK88" s="973"/>
      <c r="AL88" s="973"/>
      <c r="AM88" s="973"/>
      <c r="AN88" s="973"/>
      <c r="AO88" s="973"/>
      <c r="AP88" s="969">
        <v>1113</v>
      </c>
      <c r="AQ88" s="969"/>
      <c r="AR88" s="969"/>
      <c r="AS88" s="969"/>
      <c r="AT88" s="969"/>
      <c r="AU88" s="969">
        <v>255</v>
      </c>
      <c r="AV88" s="969"/>
      <c r="AW88" s="969"/>
      <c r="AX88" s="969"/>
      <c r="AY88" s="969"/>
      <c r="AZ88" s="970"/>
      <c r="BA88" s="970"/>
      <c r="BB88" s="970"/>
      <c r="BC88" s="970"/>
      <c r="BD88" s="971"/>
      <c r="BE88" s="232"/>
      <c r="BF88" s="232"/>
      <c r="BG88" s="232"/>
      <c r="BH88" s="232"/>
      <c r="BI88" s="232"/>
      <c r="BJ88" s="232"/>
      <c r="BK88" s="232"/>
      <c r="BL88" s="232"/>
      <c r="BM88" s="232"/>
      <c r="BN88" s="232"/>
      <c r="BO88" s="232"/>
      <c r="BP88" s="232"/>
      <c r="BQ88" s="229">
        <v>82</v>
      </c>
      <c r="BR88" s="234"/>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47" t="s">
        <v>420</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c r="CS102" s="963"/>
      <c r="CT102" s="963"/>
      <c r="CU102" s="963"/>
      <c r="CV102" s="964"/>
      <c r="CW102" s="962"/>
      <c r="CX102" s="963"/>
      <c r="CY102" s="963"/>
      <c r="CZ102" s="963"/>
      <c r="DA102" s="964"/>
      <c r="DB102" s="962"/>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421</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422</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2" t="s">
        <v>425</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426</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2">
      <c r="A109" s="905" t="s">
        <v>427</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428</v>
      </c>
      <c r="AB109" s="906"/>
      <c r="AC109" s="906"/>
      <c r="AD109" s="906"/>
      <c r="AE109" s="907"/>
      <c r="AF109" s="908" t="s">
        <v>429</v>
      </c>
      <c r="AG109" s="906"/>
      <c r="AH109" s="906"/>
      <c r="AI109" s="906"/>
      <c r="AJ109" s="907"/>
      <c r="AK109" s="908" t="s">
        <v>307</v>
      </c>
      <c r="AL109" s="906"/>
      <c r="AM109" s="906"/>
      <c r="AN109" s="906"/>
      <c r="AO109" s="907"/>
      <c r="AP109" s="908" t="s">
        <v>430</v>
      </c>
      <c r="AQ109" s="906"/>
      <c r="AR109" s="906"/>
      <c r="AS109" s="906"/>
      <c r="AT109" s="939"/>
      <c r="AU109" s="905" t="s">
        <v>427</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428</v>
      </c>
      <c r="BR109" s="906"/>
      <c r="BS109" s="906"/>
      <c r="BT109" s="906"/>
      <c r="BU109" s="907"/>
      <c r="BV109" s="908" t="s">
        <v>429</v>
      </c>
      <c r="BW109" s="906"/>
      <c r="BX109" s="906"/>
      <c r="BY109" s="906"/>
      <c r="BZ109" s="907"/>
      <c r="CA109" s="908" t="s">
        <v>307</v>
      </c>
      <c r="CB109" s="906"/>
      <c r="CC109" s="906"/>
      <c r="CD109" s="906"/>
      <c r="CE109" s="907"/>
      <c r="CF109" s="946" t="s">
        <v>430</v>
      </c>
      <c r="CG109" s="946"/>
      <c r="CH109" s="946"/>
      <c r="CI109" s="946"/>
      <c r="CJ109" s="946"/>
      <c r="CK109" s="908" t="s">
        <v>431</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428</v>
      </c>
      <c r="DH109" s="906"/>
      <c r="DI109" s="906"/>
      <c r="DJ109" s="906"/>
      <c r="DK109" s="907"/>
      <c r="DL109" s="908" t="s">
        <v>429</v>
      </c>
      <c r="DM109" s="906"/>
      <c r="DN109" s="906"/>
      <c r="DO109" s="906"/>
      <c r="DP109" s="907"/>
      <c r="DQ109" s="908" t="s">
        <v>307</v>
      </c>
      <c r="DR109" s="906"/>
      <c r="DS109" s="906"/>
      <c r="DT109" s="906"/>
      <c r="DU109" s="907"/>
      <c r="DV109" s="908" t="s">
        <v>430</v>
      </c>
      <c r="DW109" s="906"/>
      <c r="DX109" s="906"/>
      <c r="DY109" s="906"/>
      <c r="DZ109" s="939"/>
    </row>
    <row r="110" spans="1:131" s="221" customFormat="1" ht="26.25" customHeight="1" x14ac:dyDescent="0.2">
      <c r="A110" s="817" t="s">
        <v>432</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348154</v>
      </c>
      <c r="AB110" s="899"/>
      <c r="AC110" s="899"/>
      <c r="AD110" s="899"/>
      <c r="AE110" s="900"/>
      <c r="AF110" s="901">
        <v>387007</v>
      </c>
      <c r="AG110" s="899"/>
      <c r="AH110" s="899"/>
      <c r="AI110" s="899"/>
      <c r="AJ110" s="900"/>
      <c r="AK110" s="901">
        <v>426265</v>
      </c>
      <c r="AL110" s="899"/>
      <c r="AM110" s="899"/>
      <c r="AN110" s="899"/>
      <c r="AO110" s="900"/>
      <c r="AP110" s="902">
        <v>17.899999999999999</v>
      </c>
      <c r="AQ110" s="903"/>
      <c r="AR110" s="903"/>
      <c r="AS110" s="903"/>
      <c r="AT110" s="904"/>
      <c r="AU110" s="940" t="s">
        <v>73</v>
      </c>
      <c r="AV110" s="941"/>
      <c r="AW110" s="941"/>
      <c r="AX110" s="941"/>
      <c r="AY110" s="941"/>
      <c r="AZ110" s="870" t="s">
        <v>433</v>
      </c>
      <c r="BA110" s="818"/>
      <c r="BB110" s="818"/>
      <c r="BC110" s="818"/>
      <c r="BD110" s="818"/>
      <c r="BE110" s="818"/>
      <c r="BF110" s="818"/>
      <c r="BG110" s="818"/>
      <c r="BH110" s="818"/>
      <c r="BI110" s="818"/>
      <c r="BJ110" s="818"/>
      <c r="BK110" s="818"/>
      <c r="BL110" s="818"/>
      <c r="BM110" s="818"/>
      <c r="BN110" s="818"/>
      <c r="BO110" s="818"/>
      <c r="BP110" s="819"/>
      <c r="BQ110" s="871">
        <v>3100695</v>
      </c>
      <c r="BR110" s="852"/>
      <c r="BS110" s="852"/>
      <c r="BT110" s="852"/>
      <c r="BU110" s="852"/>
      <c r="BV110" s="852">
        <v>4139676</v>
      </c>
      <c r="BW110" s="852"/>
      <c r="BX110" s="852"/>
      <c r="BY110" s="852"/>
      <c r="BZ110" s="852"/>
      <c r="CA110" s="852">
        <v>4328484</v>
      </c>
      <c r="CB110" s="852"/>
      <c r="CC110" s="852"/>
      <c r="CD110" s="852"/>
      <c r="CE110" s="852"/>
      <c r="CF110" s="876">
        <v>181.7</v>
      </c>
      <c r="CG110" s="877"/>
      <c r="CH110" s="877"/>
      <c r="CI110" s="877"/>
      <c r="CJ110" s="877"/>
      <c r="CK110" s="936" t="s">
        <v>434</v>
      </c>
      <c r="CL110" s="829"/>
      <c r="CM110" s="870" t="s">
        <v>435</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436</v>
      </c>
      <c r="DH110" s="852"/>
      <c r="DI110" s="852"/>
      <c r="DJ110" s="852"/>
      <c r="DK110" s="852"/>
      <c r="DL110" s="852" t="s">
        <v>145</v>
      </c>
      <c r="DM110" s="852"/>
      <c r="DN110" s="852"/>
      <c r="DO110" s="852"/>
      <c r="DP110" s="852"/>
      <c r="DQ110" s="852" t="s">
        <v>145</v>
      </c>
      <c r="DR110" s="852"/>
      <c r="DS110" s="852"/>
      <c r="DT110" s="852"/>
      <c r="DU110" s="852"/>
      <c r="DV110" s="853" t="s">
        <v>436</v>
      </c>
      <c r="DW110" s="853"/>
      <c r="DX110" s="853"/>
      <c r="DY110" s="853"/>
      <c r="DZ110" s="854"/>
    </row>
    <row r="111" spans="1:131" s="221" customFormat="1" ht="26.25" customHeight="1" x14ac:dyDescent="0.2">
      <c r="A111" s="784" t="s">
        <v>437</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436</v>
      </c>
      <c r="AB111" s="929"/>
      <c r="AC111" s="929"/>
      <c r="AD111" s="929"/>
      <c r="AE111" s="930"/>
      <c r="AF111" s="931" t="s">
        <v>145</v>
      </c>
      <c r="AG111" s="929"/>
      <c r="AH111" s="929"/>
      <c r="AI111" s="929"/>
      <c r="AJ111" s="930"/>
      <c r="AK111" s="931" t="s">
        <v>145</v>
      </c>
      <c r="AL111" s="929"/>
      <c r="AM111" s="929"/>
      <c r="AN111" s="929"/>
      <c r="AO111" s="930"/>
      <c r="AP111" s="932" t="s">
        <v>436</v>
      </c>
      <c r="AQ111" s="933"/>
      <c r="AR111" s="933"/>
      <c r="AS111" s="933"/>
      <c r="AT111" s="934"/>
      <c r="AU111" s="942"/>
      <c r="AV111" s="943"/>
      <c r="AW111" s="943"/>
      <c r="AX111" s="943"/>
      <c r="AY111" s="943"/>
      <c r="AZ111" s="825" t="s">
        <v>438</v>
      </c>
      <c r="BA111" s="762"/>
      <c r="BB111" s="762"/>
      <c r="BC111" s="762"/>
      <c r="BD111" s="762"/>
      <c r="BE111" s="762"/>
      <c r="BF111" s="762"/>
      <c r="BG111" s="762"/>
      <c r="BH111" s="762"/>
      <c r="BI111" s="762"/>
      <c r="BJ111" s="762"/>
      <c r="BK111" s="762"/>
      <c r="BL111" s="762"/>
      <c r="BM111" s="762"/>
      <c r="BN111" s="762"/>
      <c r="BO111" s="762"/>
      <c r="BP111" s="763"/>
      <c r="BQ111" s="826">
        <v>3240</v>
      </c>
      <c r="BR111" s="827"/>
      <c r="BS111" s="827"/>
      <c r="BT111" s="827"/>
      <c r="BU111" s="827"/>
      <c r="BV111" s="827">
        <v>1620</v>
      </c>
      <c r="BW111" s="827"/>
      <c r="BX111" s="827"/>
      <c r="BY111" s="827"/>
      <c r="BZ111" s="827"/>
      <c r="CA111" s="827" t="s">
        <v>439</v>
      </c>
      <c r="CB111" s="827"/>
      <c r="CC111" s="827"/>
      <c r="CD111" s="827"/>
      <c r="CE111" s="827"/>
      <c r="CF111" s="885" t="s">
        <v>145</v>
      </c>
      <c r="CG111" s="886"/>
      <c r="CH111" s="886"/>
      <c r="CI111" s="886"/>
      <c r="CJ111" s="886"/>
      <c r="CK111" s="937"/>
      <c r="CL111" s="831"/>
      <c r="CM111" s="825" t="s">
        <v>440</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145</v>
      </c>
      <c r="DH111" s="827"/>
      <c r="DI111" s="827"/>
      <c r="DJ111" s="827"/>
      <c r="DK111" s="827"/>
      <c r="DL111" s="827" t="s">
        <v>145</v>
      </c>
      <c r="DM111" s="827"/>
      <c r="DN111" s="827"/>
      <c r="DO111" s="827"/>
      <c r="DP111" s="827"/>
      <c r="DQ111" s="827" t="s">
        <v>145</v>
      </c>
      <c r="DR111" s="827"/>
      <c r="DS111" s="827"/>
      <c r="DT111" s="827"/>
      <c r="DU111" s="827"/>
      <c r="DV111" s="804" t="s">
        <v>436</v>
      </c>
      <c r="DW111" s="804"/>
      <c r="DX111" s="804"/>
      <c r="DY111" s="804"/>
      <c r="DZ111" s="805"/>
    </row>
    <row r="112" spans="1:131" s="221" customFormat="1" ht="26.25" customHeight="1" x14ac:dyDescent="0.2">
      <c r="A112" s="922" t="s">
        <v>441</v>
      </c>
      <c r="B112" s="923"/>
      <c r="C112" s="762" t="s">
        <v>442</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436</v>
      </c>
      <c r="AB112" s="790"/>
      <c r="AC112" s="790"/>
      <c r="AD112" s="790"/>
      <c r="AE112" s="791"/>
      <c r="AF112" s="792" t="s">
        <v>145</v>
      </c>
      <c r="AG112" s="790"/>
      <c r="AH112" s="790"/>
      <c r="AI112" s="790"/>
      <c r="AJ112" s="791"/>
      <c r="AK112" s="792" t="s">
        <v>436</v>
      </c>
      <c r="AL112" s="790"/>
      <c r="AM112" s="790"/>
      <c r="AN112" s="790"/>
      <c r="AO112" s="791"/>
      <c r="AP112" s="834" t="s">
        <v>439</v>
      </c>
      <c r="AQ112" s="835"/>
      <c r="AR112" s="835"/>
      <c r="AS112" s="835"/>
      <c r="AT112" s="836"/>
      <c r="AU112" s="942"/>
      <c r="AV112" s="943"/>
      <c r="AW112" s="943"/>
      <c r="AX112" s="943"/>
      <c r="AY112" s="943"/>
      <c r="AZ112" s="825" t="s">
        <v>443</v>
      </c>
      <c r="BA112" s="762"/>
      <c r="BB112" s="762"/>
      <c r="BC112" s="762"/>
      <c r="BD112" s="762"/>
      <c r="BE112" s="762"/>
      <c r="BF112" s="762"/>
      <c r="BG112" s="762"/>
      <c r="BH112" s="762"/>
      <c r="BI112" s="762"/>
      <c r="BJ112" s="762"/>
      <c r="BK112" s="762"/>
      <c r="BL112" s="762"/>
      <c r="BM112" s="762"/>
      <c r="BN112" s="762"/>
      <c r="BO112" s="762"/>
      <c r="BP112" s="763"/>
      <c r="BQ112" s="826">
        <v>318518</v>
      </c>
      <c r="BR112" s="827"/>
      <c r="BS112" s="827"/>
      <c r="BT112" s="827"/>
      <c r="BU112" s="827"/>
      <c r="BV112" s="827">
        <v>279512</v>
      </c>
      <c r="BW112" s="827"/>
      <c r="BX112" s="827"/>
      <c r="BY112" s="827"/>
      <c r="BZ112" s="827"/>
      <c r="CA112" s="827">
        <v>316424</v>
      </c>
      <c r="CB112" s="827"/>
      <c r="CC112" s="827"/>
      <c r="CD112" s="827"/>
      <c r="CE112" s="827"/>
      <c r="CF112" s="885">
        <v>13.3</v>
      </c>
      <c r="CG112" s="886"/>
      <c r="CH112" s="886"/>
      <c r="CI112" s="886"/>
      <c r="CJ112" s="886"/>
      <c r="CK112" s="937"/>
      <c r="CL112" s="831"/>
      <c r="CM112" s="825" t="s">
        <v>444</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145</v>
      </c>
      <c r="DH112" s="827"/>
      <c r="DI112" s="827"/>
      <c r="DJ112" s="827"/>
      <c r="DK112" s="827"/>
      <c r="DL112" s="827" t="s">
        <v>436</v>
      </c>
      <c r="DM112" s="827"/>
      <c r="DN112" s="827"/>
      <c r="DO112" s="827"/>
      <c r="DP112" s="827"/>
      <c r="DQ112" s="827" t="s">
        <v>145</v>
      </c>
      <c r="DR112" s="827"/>
      <c r="DS112" s="827"/>
      <c r="DT112" s="827"/>
      <c r="DU112" s="827"/>
      <c r="DV112" s="804" t="s">
        <v>436</v>
      </c>
      <c r="DW112" s="804"/>
      <c r="DX112" s="804"/>
      <c r="DY112" s="804"/>
      <c r="DZ112" s="805"/>
    </row>
    <row r="113" spans="1:130" s="221" customFormat="1" ht="26.25" customHeight="1" x14ac:dyDescent="0.2">
      <c r="A113" s="924"/>
      <c r="B113" s="925"/>
      <c r="C113" s="762" t="s">
        <v>445</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32350</v>
      </c>
      <c r="AB113" s="929"/>
      <c r="AC113" s="929"/>
      <c r="AD113" s="929"/>
      <c r="AE113" s="930"/>
      <c r="AF113" s="931">
        <v>32705</v>
      </c>
      <c r="AG113" s="929"/>
      <c r="AH113" s="929"/>
      <c r="AI113" s="929"/>
      <c r="AJ113" s="930"/>
      <c r="AK113" s="931">
        <v>42181</v>
      </c>
      <c r="AL113" s="929"/>
      <c r="AM113" s="929"/>
      <c r="AN113" s="929"/>
      <c r="AO113" s="930"/>
      <c r="AP113" s="932">
        <v>1.8</v>
      </c>
      <c r="AQ113" s="933"/>
      <c r="AR113" s="933"/>
      <c r="AS113" s="933"/>
      <c r="AT113" s="934"/>
      <c r="AU113" s="942"/>
      <c r="AV113" s="943"/>
      <c r="AW113" s="943"/>
      <c r="AX113" s="943"/>
      <c r="AY113" s="943"/>
      <c r="AZ113" s="825" t="s">
        <v>446</v>
      </c>
      <c r="BA113" s="762"/>
      <c r="BB113" s="762"/>
      <c r="BC113" s="762"/>
      <c r="BD113" s="762"/>
      <c r="BE113" s="762"/>
      <c r="BF113" s="762"/>
      <c r="BG113" s="762"/>
      <c r="BH113" s="762"/>
      <c r="BI113" s="762"/>
      <c r="BJ113" s="762"/>
      <c r="BK113" s="762"/>
      <c r="BL113" s="762"/>
      <c r="BM113" s="762"/>
      <c r="BN113" s="762"/>
      <c r="BO113" s="762"/>
      <c r="BP113" s="763"/>
      <c r="BQ113" s="826">
        <v>294918</v>
      </c>
      <c r="BR113" s="827"/>
      <c r="BS113" s="827"/>
      <c r="BT113" s="827"/>
      <c r="BU113" s="827"/>
      <c r="BV113" s="827">
        <v>273820</v>
      </c>
      <c r="BW113" s="827"/>
      <c r="BX113" s="827"/>
      <c r="BY113" s="827"/>
      <c r="BZ113" s="827"/>
      <c r="CA113" s="827">
        <v>254643</v>
      </c>
      <c r="CB113" s="827"/>
      <c r="CC113" s="827"/>
      <c r="CD113" s="827"/>
      <c r="CE113" s="827"/>
      <c r="CF113" s="885">
        <v>10.7</v>
      </c>
      <c r="CG113" s="886"/>
      <c r="CH113" s="886"/>
      <c r="CI113" s="886"/>
      <c r="CJ113" s="886"/>
      <c r="CK113" s="937"/>
      <c r="CL113" s="831"/>
      <c r="CM113" s="825" t="s">
        <v>447</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439</v>
      </c>
      <c r="DH113" s="790"/>
      <c r="DI113" s="790"/>
      <c r="DJ113" s="790"/>
      <c r="DK113" s="791"/>
      <c r="DL113" s="792" t="s">
        <v>436</v>
      </c>
      <c r="DM113" s="790"/>
      <c r="DN113" s="790"/>
      <c r="DO113" s="790"/>
      <c r="DP113" s="791"/>
      <c r="DQ113" s="792" t="s">
        <v>145</v>
      </c>
      <c r="DR113" s="790"/>
      <c r="DS113" s="790"/>
      <c r="DT113" s="790"/>
      <c r="DU113" s="791"/>
      <c r="DV113" s="834" t="s">
        <v>436</v>
      </c>
      <c r="DW113" s="835"/>
      <c r="DX113" s="835"/>
      <c r="DY113" s="835"/>
      <c r="DZ113" s="836"/>
    </row>
    <row r="114" spans="1:130" s="221" customFormat="1" ht="26.25" customHeight="1" x14ac:dyDescent="0.2">
      <c r="A114" s="924"/>
      <c r="B114" s="925"/>
      <c r="C114" s="762" t="s">
        <v>448</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9441</v>
      </c>
      <c r="AB114" s="790"/>
      <c r="AC114" s="790"/>
      <c r="AD114" s="790"/>
      <c r="AE114" s="791"/>
      <c r="AF114" s="792">
        <v>16599</v>
      </c>
      <c r="AG114" s="790"/>
      <c r="AH114" s="790"/>
      <c r="AI114" s="790"/>
      <c r="AJ114" s="791"/>
      <c r="AK114" s="792">
        <v>16632</v>
      </c>
      <c r="AL114" s="790"/>
      <c r="AM114" s="790"/>
      <c r="AN114" s="790"/>
      <c r="AO114" s="791"/>
      <c r="AP114" s="834">
        <v>0.7</v>
      </c>
      <c r="AQ114" s="835"/>
      <c r="AR114" s="835"/>
      <c r="AS114" s="835"/>
      <c r="AT114" s="836"/>
      <c r="AU114" s="942"/>
      <c r="AV114" s="943"/>
      <c r="AW114" s="943"/>
      <c r="AX114" s="943"/>
      <c r="AY114" s="943"/>
      <c r="AZ114" s="825" t="s">
        <v>449</v>
      </c>
      <c r="BA114" s="762"/>
      <c r="BB114" s="762"/>
      <c r="BC114" s="762"/>
      <c r="BD114" s="762"/>
      <c r="BE114" s="762"/>
      <c r="BF114" s="762"/>
      <c r="BG114" s="762"/>
      <c r="BH114" s="762"/>
      <c r="BI114" s="762"/>
      <c r="BJ114" s="762"/>
      <c r="BK114" s="762"/>
      <c r="BL114" s="762"/>
      <c r="BM114" s="762"/>
      <c r="BN114" s="762"/>
      <c r="BO114" s="762"/>
      <c r="BP114" s="763"/>
      <c r="BQ114" s="826">
        <v>772337</v>
      </c>
      <c r="BR114" s="827"/>
      <c r="BS114" s="827"/>
      <c r="BT114" s="827"/>
      <c r="BU114" s="827"/>
      <c r="BV114" s="827">
        <v>830205</v>
      </c>
      <c r="BW114" s="827"/>
      <c r="BX114" s="827"/>
      <c r="BY114" s="827"/>
      <c r="BZ114" s="827"/>
      <c r="CA114" s="827">
        <v>790085</v>
      </c>
      <c r="CB114" s="827"/>
      <c r="CC114" s="827"/>
      <c r="CD114" s="827"/>
      <c r="CE114" s="827"/>
      <c r="CF114" s="885">
        <v>33.200000000000003</v>
      </c>
      <c r="CG114" s="886"/>
      <c r="CH114" s="886"/>
      <c r="CI114" s="886"/>
      <c r="CJ114" s="886"/>
      <c r="CK114" s="937"/>
      <c r="CL114" s="831"/>
      <c r="CM114" s="825" t="s">
        <v>450</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439</v>
      </c>
      <c r="DH114" s="790"/>
      <c r="DI114" s="790"/>
      <c r="DJ114" s="790"/>
      <c r="DK114" s="791"/>
      <c r="DL114" s="792" t="s">
        <v>436</v>
      </c>
      <c r="DM114" s="790"/>
      <c r="DN114" s="790"/>
      <c r="DO114" s="790"/>
      <c r="DP114" s="791"/>
      <c r="DQ114" s="792" t="s">
        <v>145</v>
      </c>
      <c r="DR114" s="790"/>
      <c r="DS114" s="790"/>
      <c r="DT114" s="790"/>
      <c r="DU114" s="791"/>
      <c r="DV114" s="834" t="s">
        <v>145</v>
      </c>
      <c r="DW114" s="835"/>
      <c r="DX114" s="835"/>
      <c r="DY114" s="835"/>
      <c r="DZ114" s="836"/>
    </row>
    <row r="115" spans="1:130" s="221" customFormat="1" ht="26.25" customHeight="1" x14ac:dyDescent="0.2">
      <c r="A115" s="924"/>
      <c r="B115" s="925"/>
      <c r="C115" s="762" t="s">
        <v>451</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1620</v>
      </c>
      <c r="AB115" s="929"/>
      <c r="AC115" s="929"/>
      <c r="AD115" s="929"/>
      <c r="AE115" s="930"/>
      <c r="AF115" s="931">
        <v>1620</v>
      </c>
      <c r="AG115" s="929"/>
      <c r="AH115" s="929"/>
      <c r="AI115" s="929"/>
      <c r="AJ115" s="930"/>
      <c r="AK115" s="931" t="s">
        <v>436</v>
      </c>
      <c r="AL115" s="929"/>
      <c r="AM115" s="929"/>
      <c r="AN115" s="929"/>
      <c r="AO115" s="930"/>
      <c r="AP115" s="932" t="s">
        <v>436</v>
      </c>
      <c r="AQ115" s="933"/>
      <c r="AR115" s="933"/>
      <c r="AS115" s="933"/>
      <c r="AT115" s="934"/>
      <c r="AU115" s="942"/>
      <c r="AV115" s="943"/>
      <c r="AW115" s="943"/>
      <c r="AX115" s="943"/>
      <c r="AY115" s="943"/>
      <c r="AZ115" s="825" t="s">
        <v>452</v>
      </c>
      <c r="BA115" s="762"/>
      <c r="BB115" s="762"/>
      <c r="BC115" s="762"/>
      <c r="BD115" s="762"/>
      <c r="BE115" s="762"/>
      <c r="BF115" s="762"/>
      <c r="BG115" s="762"/>
      <c r="BH115" s="762"/>
      <c r="BI115" s="762"/>
      <c r="BJ115" s="762"/>
      <c r="BK115" s="762"/>
      <c r="BL115" s="762"/>
      <c r="BM115" s="762"/>
      <c r="BN115" s="762"/>
      <c r="BO115" s="762"/>
      <c r="BP115" s="763"/>
      <c r="BQ115" s="826" t="s">
        <v>439</v>
      </c>
      <c r="BR115" s="827"/>
      <c r="BS115" s="827"/>
      <c r="BT115" s="827"/>
      <c r="BU115" s="827"/>
      <c r="BV115" s="827" t="s">
        <v>145</v>
      </c>
      <c r="BW115" s="827"/>
      <c r="BX115" s="827"/>
      <c r="BY115" s="827"/>
      <c r="BZ115" s="827"/>
      <c r="CA115" s="827" t="s">
        <v>145</v>
      </c>
      <c r="CB115" s="827"/>
      <c r="CC115" s="827"/>
      <c r="CD115" s="827"/>
      <c r="CE115" s="827"/>
      <c r="CF115" s="885" t="s">
        <v>439</v>
      </c>
      <c r="CG115" s="886"/>
      <c r="CH115" s="886"/>
      <c r="CI115" s="886"/>
      <c r="CJ115" s="886"/>
      <c r="CK115" s="937"/>
      <c r="CL115" s="831"/>
      <c r="CM115" s="825" t="s">
        <v>453</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145</v>
      </c>
      <c r="DH115" s="790"/>
      <c r="DI115" s="790"/>
      <c r="DJ115" s="790"/>
      <c r="DK115" s="791"/>
      <c r="DL115" s="792" t="s">
        <v>145</v>
      </c>
      <c r="DM115" s="790"/>
      <c r="DN115" s="790"/>
      <c r="DO115" s="790"/>
      <c r="DP115" s="791"/>
      <c r="DQ115" s="792" t="s">
        <v>145</v>
      </c>
      <c r="DR115" s="790"/>
      <c r="DS115" s="790"/>
      <c r="DT115" s="790"/>
      <c r="DU115" s="791"/>
      <c r="DV115" s="834" t="s">
        <v>436</v>
      </c>
      <c r="DW115" s="835"/>
      <c r="DX115" s="835"/>
      <c r="DY115" s="835"/>
      <c r="DZ115" s="836"/>
    </row>
    <row r="116" spans="1:130" s="221" customFormat="1" ht="26.25" customHeight="1" x14ac:dyDescent="0.2">
      <c r="A116" s="926"/>
      <c r="B116" s="927"/>
      <c r="C116" s="849" t="s">
        <v>454</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t="s">
        <v>439</v>
      </c>
      <c r="AB116" s="790"/>
      <c r="AC116" s="790"/>
      <c r="AD116" s="790"/>
      <c r="AE116" s="791"/>
      <c r="AF116" s="792" t="s">
        <v>439</v>
      </c>
      <c r="AG116" s="790"/>
      <c r="AH116" s="790"/>
      <c r="AI116" s="790"/>
      <c r="AJ116" s="791"/>
      <c r="AK116" s="792" t="s">
        <v>145</v>
      </c>
      <c r="AL116" s="790"/>
      <c r="AM116" s="790"/>
      <c r="AN116" s="790"/>
      <c r="AO116" s="791"/>
      <c r="AP116" s="834" t="s">
        <v>439</v>
      </c>
      <c r="AQ116" s="835"/>
      <c r="AR116" s="835"/>
      <c r="AS116" s="835"/>
      <c r="AT116" s="836"/>
      <c r="AU116" s="942"/>
      <c r="AV116" s="943"/>
      <c r="AW116" s="943"/>
      <c r="AX116" s="943"/>
      <c r="AY116" s="943"/>
      <c r="AZ116" s="919" t="s">
        <v>455</v>
      </c>
      <c r="BA116" s="920"/>
      <c r="BB116" s="920"/>
      <c r="BC116" s="920"/>
      <c r="BD116" s="920"/>
      <c r="BE116" s="920"/>
      <c r="BF116" s="920"/>
      <c r="BG116" s="920"/>
      <c r="BH116" s="920"/>
      <c r="BI116" s="920"/>
      <c r="BJ116" s="920"/>
      <c r="BK116" s="920"/>
      <c r="BL116" s="920"/>
      <c r="BM116" s="920"/>
      <c r="BN116" s="920"/>
      <c r="BO116" s="920"/>
      <c r="BP116" s="921"/>
      <c r="BQ116" s="826" t="s">
        <v>439</v>
      </c>
      <c r="BR116" s="827"/>
      <c r="BS116" s="827"/>
      <c r="BT116" s="827"/>
      <c r="BU116" s="827"/>
      <c r="BV116" s="827" t="s">
        <v>145</v>
      </c>
      <c r="BW116" s="827"/>
      <c r="BX116" s="827"/>
      <c r="BY116" s="827"/>
      <c r="BZ116" s="827"/>
      <c r="CA116" s="827" t="s">
        <v>436</v>
      </c>
      <c r="CB116" s="827"/>
      <c r="CC116" s="827"/>
      <c r="CD116" s="827"/>
      <c r="CE116" s="827"/>
      <c r="CF116" s="885" t="s">
        <v>439</v>
      </c>
      <c r="CG116" s="886"/>
      <c r="CH116" s="886"/>
      <c r="CI116" s="886"/>
      <c r="CJ116" s="886"/>
      <c r="CK116" s="937"/>
      <c r="CL116" s="831"/>
      <c r="CM116" s="825" t="s">
        <v>456</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v>3240</v>
      </c>
      <c r="DH116" s="790"/>
      <c r="DI116" s="790"/>
      <c r="DJ116" s="790"/>
      <c r="DK116" s="791"/>
      <c r="DL116" s="792">
        <v>1620</v>
      </c>
      <c r="DM116" s="790"/>
      <c r="DN116" s="790"/>
      <c r="DO116" s="790"/>
      <c r="DP116" s="791"/>
      <c r="DQ116" s="792" t="s">
        <v>436</v>
      </c>
      <c r="DR116" s="790"/>
      <c r="DS116" s="790"/>
      <c r="DT116" s="790"/>
      <c r="DU116" s="791"/>
      <c r="DV116" s="834" t="s">
        <v>145</v>
      </c>
      <c r="DW116" s="835"/>
      <c r="DX116" s="835"/>
      <c r="DY116" s="835"/>
      <c r="DZ116" s="836"/>
    </row>
    <row r="117" spans="1:130" s="221" customFormat="1" ht="26.25" customHeight="1" x14ac:dyDescent="0.2">
      <c r="A117" s="905" t="s">
        <v>189</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457</v>
      </c>
      <c r="Z117" s="907"/>
      <c r="AA117" s="912">
        <v>391565</v>
      </c>
      <c r="AB117" s="913"/>
      <c r="AC117" s="913"/>
      <c r="AD117" s="913"/>
      <c r="AE117" s="914"/>
      <c r="AF117" s="915">
        <v>437931</v>
      </c>
      <c r="AG117" s="913"/>
      <c r="AH117" s="913"/>
      <c r="AI117" s="913"/>
      <c r="AJ117" s="914"/>
      <c r="AK117" s="915">
        <v>485078</v>
      </c>
      <c r="AL117" s="913"/>
      <c r="AM117" s="913"/>
      <c r="AN117" s="913"/>
      <c r="AO117" s="914"/>
      <c r="AP117" s="916"/>
      <c r="AQ117" s="917"/>
      <c r="AR117" s="917"/>
      <c r="AS117" s="917"/>
      <c r="AT117" s="918"/>
      <c r="AU117" s="942"/>
      <c r="AV117" s="943"/>
      <c r="AW117" s="943"/>
      <c r="AX117" s="943"/>
      <c r="AY117" s="943"/>
      <c r="AZ117" s="873" t="s">
        <v>458</v>
      </c>
      <c r="BA117" s="874"/>
      <c r="BB117" s="874"/>
      <c r="BC117" s="874"/>
      <c r="BD117" s="874"/>
      <c r="BE117" s="874"/>
      <c r="BF117" s="874"/>
      <c r="BG117" s="874"/>
      <c r="BH117" s="874"/>
      <c r="BI117" s="874"/>
      <c r="BJ117" s="874"/>
      <c r="BK117" s="874"/>
      <c r="BL117" s="874"/>
      <c r="BM117" s="874"/>
      <c r="BN117" s="874"/>
      <c r="BO117" s="874"/>
      <c r="BP117" s="875"/>
      <c r="BQ117" s="826" t="s">
        <v>436</v>
      </c>
      <c r="BR117" s="827"/>
      <c r="BS117" s="827"/>
      <c r="BT117" s="827"/>
      <c r="BU117" s="827"/>
      <c r="BV117" s="827" t="s">
        <v>436</v>
      </c>
      <c r="BW117" s="827"/>
      <c r="BX117" s="827"/>
      <c r="BY117" s="827"/>
      <c r="BZ117" s="827"/>
      <c r="CA117" s="827" t="s">
        <v>436</v>
      </c>
      <c r="CB117" s="827"/>
      <c r="CC117" s="827"/>
      <c r="CD117" s="827"/>
      <c r="CE117" s="827"/>
      <c r="CF117" s="885" t="s">
        <v>436</v>
      </c>
      <c r="CG117" s="886"/>
      <c r="CH117" s="886"/>
      <c r="CI117" s="886"/>
      <c r="CJ117" s="886"/>
      <c r="CK117" s="937"/>
      <c r="CL117" s="831"/>
      <c r="CM117" s="825" t="s">
        <v>459</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436</v>
      </c>
      <c r="DH117" s="790"/>
      <c r="DI117" s="790"/>
      <c r="DJ117" s="790"/>
      <c r="DK117" s="791"/>
      <c r="DL117" s="792" t="s">
        <v>436</v>
      </c>
      <c r="DM117" s="790"/>
      <c r="DN117" s="790"/>
      <c r="DO117" s="790"/>
      <c r="DP117" s="791"/>
      <c r="DQ117" s="792" t="s">
        <v>436</v>
      </c>
      <c r="DR117" s="790"/>
      <c r="DS117" s="790"/>
      <c r="DT117" s="790"/>
      <c r="DU117" s="791"/>
      <c r="DV117" s="834" t="s">
        <v>436</v>
      </c>
      <c r="DW117" s="835"/>
      <c r="DX117" s="835"/>
      <c r="DY117" s="835"/>
      <c r="DZ117" s="836"/>
    </row>
    <row r="118" spans="1:130" s="221" customFormat="1" ht="26.25" customHeight="1" x14ac:dyDescent="0.2">
      <c r="A118" s="905" t="s">
        <v>431</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428</v>
      </c>
      <c r="AB118" s="906"/>
      <c r="AC118" s="906"/>
      <c r="AD118" s="906"/>
      <c r="AE118" s="907"/>
      <c r="AF118" s="908" t="s">
        <v>429</v>
      </c>
      <c r="AG118" s="906"/>
      <c r="AH118" s="906"/>
      <c r="AI118" s="906"/>
      <c r="AJ118" s="907"/>
      <c r="AK118" s="908" t="s">
        <v>307</v>
      </c>
      <c r="AL118" s="906"/>
      <c r="AM118" s="906"/>
      <c r="AN118" s="906"/>
      <c r="AO118" s="907"/>
      <c r="AP118" s="909" t="s">
        <v>430</v>
      </c>
      <c r="AQ118" s="910"/>
      <c r="AR118" s="910"/>
      <c r="AS118" s="910"/>
      <c r="AT118" s="911"/>
      <c r="AU118" s="942"/>
      <c r="AV118" s="943"/>
      <c r="AW118" s="943"/>
      <c r="AX118" s="943"/>
      <c r="AY118" s="943"/>
      <c r="AZ118" s="848" t="s">
        <v>460</v>
      </c>
      <c r="BA118" s="849"/>
      <c r="BB118" s="849"/>
      <c r="BC118" s="849"/>
      <c r="BD118" s="849"/>
      <c r="BE118" s="849"/>
      <c r="BF118" s="849"/>
      <c r="BG118" s="849"/>
      <c r="BH118" s="849"/>
      <c r="BI118" s="849"/>
      <c r="BJ118" s="849"/>
      <c r="BK118" s="849"/>
      <c r="BL118" s="849"/>
      <c r="BM118" s="849"/>
      <c r="BN118" s="849"/>
      <c r="BO118" s="849"/>
      <c r="BP118" s="850"/>
      <c r="BQ118" s="889" t="s">
        <v>145</v>
      </c>
      <c r="BR118" s="855"/>
      <c r="BS118" s="855"/>
      <c r="BT118" s="855"/>
      <c r="BU118" s="855"/>
      <c r="BV118" s="855" t="s">
        <v>145</v>
      </c>
      <c r="BW118" s="855"/>
      <c r="BX118" s="855"/>
      <c r="BY118" s="855"/>
      <c r="BZ118" s="855"/>
      <c r="CA118" s="855" t="s">
        <v>145</v>
      </c>
      <c r="CB118" s="855"/>
      <c r="CC118" s="855"/>
      <c r="CD118" s="855"/>
      <c r="CE118" s="855"/>
      <c r="CF118" s="885" t="s">
        <v>145</v>
      </c>
      <c r="CG118" s="886"/>
      <c r="CH118" s="886"/>
      <c r="CI118" s="886"/>
      <c r="CJ118" s="886"/>
      <c r="CK118" s="937"/>
      <c r="CL118" s="831"/>
      <c r="CM118" s="825" t="s">
        <v>461</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145</v>
      </c>
      <c r="DH118" s="790"/>
      <c r="DI118" s="790"/>
      <c r="DJ118" s="790"/>
      <c r="DK118" s="791"/>
      <c r="DL118" s="792" t="s">
        <v>145</v>
      </c>
      <c r="DM118" s="790"/>
      <c r="DN118" s="790"/>
      <c r="DO118" s="790"/>
      <c r="DP118" s="791"/>
      <c r="DQ118" s="792" t="s">
        <v>145</v>
      </c>
      <c r="DR118" s="790"/>
      <c r="DS118" s="790"/>
      <c r="DT118" s="790"/>
      <c r="DU118" s="791"/>
      <c r="DV118" s="834" t="s">
        <v>145</v>
      </c>
      <c r="DW118" s="835"/>
      <c r="DX118" s="835"/>
      <c r="DY118" s="835"/>
      <c r="DZ118" s="836"/>
    </row>
    <row r="119" spans="1:130" s="221" customFormat="1" ht="26.25" customHeight="1" x14ac:dyDescent="0.2">
      <c r="A119" s="828" t="s">
        <v>434</v>
      </c>
      <c r="B119" s="829"/>
      <c r="C119" s="870" t="s">
        <v>435</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145</v>
      </c>
      <c r="AB119" s="899"/>
      <c r="AC119" s="899"/>
      <c r="AD119" s="899"/>
      <c r="AE119" s="900"/>
      <c r="AF119" s="901" t="s">
        <v>145</v>
      </c>
      <c r="AG119" s="899"/>
      <c r="AH119" s="899"/>
      <c r="AI119" s="899"/>
      <c r="AJ119" s="900"/>
      <c r="AK119" s="901" t="s">
        <v>145</v>
      </c>
      <c r="AL119" s="899"/>
      <c r="AM119" s="899"/>
      <c r="AN119" s="899"/>
      <c r="AO119" s="900"/>
      <c r="AP119" s="902" t="s">
        <v>145</v>
      </c>
      <c r="AQ119" s="903"/>
      <c r="AR119" s="903"/>
      <c r="AS119" s="903"/>
      <c r="AT119" s="904"/>
      <c r="AU119" s="944"/>
      <c r="AV119" s="945"/>
      <c r="AW119" s="945"/>
      <c r="AX119" s="945"/>
      <c r="AY119" s="945"/>
      <c r="AZ119" s="242" t="s">
        <v>189</v>
      </c>
      <c r="BA119" s="242"/>
      <c r="BB119" s="242"/>
      <c r="BC119" s="242"/>
      <c r="BD119" s="242"/>
      <c r="BE119" s="242"/>
      <c r="BF119" s="242"/>
      <c r="BG119" s="242"/>
      <c r="BH119" s="242"/>
      <c r="BI119" s="242"/>
      <c r="BJ119" s="242"/>
      <c r="BK119" s="242"/>
      <c r="BL119" s="242"/>
      <c r="BM119" s="242"/>
      <c r="BN119" s="242"/>
      <c r="BO119" s="887" t="s">
        <v>462</v>
      </c>
      <c r="BP119" s="888"/>
      <c r="BQ119" s="889">
        <v>4489708</v>
      </c>
      <c r="BR119" s="855"/>
      <c r="BS119" s="855"/>
      <c r="BT119" s="855"/>
      <c r="BU119" s="855"/>
      <c r="BV119" s="855">
        <v>5524833</v>
      </c>
      <c r="BW119" s="855"/>
      <c r="BX119" s="855"/>
      <c r="BY119" s="855"/>
      <c r="BZ119" s="855"/>
      <c r="CA119" s="855">
        <v>5689636</v>
      </c>
      <c r="CB119" s="855"/>
      <c r="CC119" s="855"/>
      <c r="CD119" s="855"/>
      <c r="CE119" s="855"/>
      <c r="CF119" s="758"/>
      <c r="CG119" s="759"/>
      <c r="CH119" s="759"/>
      <c r="CI119" s="759"/>
      <c r="CJ119" s="844"/>
      <c r="CK119" s="938"/>
      <c r="CL119" s="833"/>
      <c r="CM119" s="848" t="s">
        <v>463</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t="s">
        <v>145</v>
      </c>
      <c r="DH119" s="774"/>
      <c r="DI119" s="774"/>
      <c r="DJ119" s="774"/>
      <c r="DK119" s="775"/>
      <c r="DL119" s="776" t="s">
        <v>145</v>
      </c>
      <c r="DM119" s="774"/>
      <c r="DN119" s="774"/>
      <c r="DO119" s="774"/>
      <c r="DP119" s="775"/>
      <c r="DQ119" s="776" t="s">
        <v>145</v>
      </c>
      <c r="DR119" s="774"/>
      <c r="DS119" s="774"/>
      <c r="DT119" s="774"/>
      <c r="DU119" s="775"/>
      <c r="DV119" s="858" t="s">
        <v>145</v>
      </c>
      <c r="DW119" s="859"/>
      <c r="DX119" s="859"/>
      <c r="DY119" s="859"/>
      <c r="DZ119" s="860"/>
    </row>
    <row r="120" spans="1:130" s="221" customFormat="1" ht="26.25" customHeight="1" x14ac:dyDescent="0.2">
      <c r="A120" s="830"/>
      <c r="B120" s="831"/>
      <c r="C120" s="825" t="s">
        <v>440</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464</v>
      </c>
      <c r="AB120" s="790"/>
      <c r="AC120" s="790"/>
      <c r="AD120" s="790"/>
      <c r="AE120" s="791"/>
      <c r="AF120" s="792" t="s">
        <v>145</v>
      </c>
      <c r="AG120" s="790"/>
      <c r="AH120" s="790"/>
      <c r="AI120" s="790"/>
      <c r="AJ120" s="791"/>
      <c r="AK120" s="792" t="s">
        <v>145</v>
      </c>
      <c r="AL120" s="790"/>
      <c r="AM120" s="790"/>
      <c r="AN120" s="790"/>
      <c r="AO120" s="791"/>
      <c r="AP120" s="834" t="s">
        <v>145</v>
      </c>
      <c r="AQ120" s="835"/>
      <c r="AR120" s="835"/>
      <c r="AS120" s="835"/>
      <c r="AT120" s="836"/>
      <c r="AU120" s="890" t="s">
        <v>465</v>
      </c>
      <c r="AV120" s="891"/>
      <c r="AW120" s="891"/>
      <c r="AX120" s="891"/>
      <c r="AY120" s="892"/>
      <c r="AZ120" s="870" t="s">
        <v>466</v>
      </c>
      <c r="BA120" s="818"/>
      <c r="BB120" s="818"/>
      <c r="BC120" s="818"/>
      <c r="BD120" s="818"/>
      <c r="BE120" s="818"/>
      <c r="BF120" s="818"/>
      <c r="BG120" s="818"/>
      <c r="BH120" s="818"/>
      <c r="BI120" s="818"/>
      <c r="BJ120" s="818"/>
      <c r="BK120" s="818"/>
      <c r="BL120" s="818"/>
      <c r="BM120" s="818"/>
      <c r="BN120" s="818"/>
      <c r="BO120" s="818"/>
      <c r="BP120" s="819"/>
      <c r="BQ120" s="871">
        <v>3115771</v>
      </c>
      <c r="BR120" s="852"/>
      <c r="BS120" s="852"/>
      <c r="BT120" s="852"/>
      <c r="BU120" s="852"/>
      <c r="BV120" s="852">
        <v>3033170</v>
      </c>
      <c r="BW120" s="852"/>
      <c r="BX120" s="852"/>
      <c r="BY120" s="852"/>
      <c r="BZ120" s="852"/>
      <c r="CA120" s="852">
        <v>3269453</v>
      </c>
      <c r="CB120" s="852"/>
      <c r="CC120" s="852"/>
      <c r="CD120" s="852"/>
      <c r="CE120" s="852"/>
      <c r="CF120" s="876">
        <v>137.19999999999999</v>
      </c>
      <c r="CG120" s="877"/>
      <c r="CH120" s="877"/>
      <c r="CI120" s="877"/>
      <c r="CJ120" s="877"/>
      <c r="CK120" s="878" t="s">
        <v>467</v>
      </c>
      <c r="CL120" s="862"/>
      <c r="CM120" s="862"/>
      <c r="CN120" s="862"/>
      <c r="CO120" s="863"/>
      <c r="CP120" s="882" t="s">
        <v>410</v>
      </c>
      <c r="CQ120" s="883"/>
      <c r="CR120" s="883"/>
      <c r="CS120" s="883"/>
      <c r="CT120" s="883"/>
      <c r="CU120" s="883"/>
      <c r="CV120" s="883"/>
      <c r="CW120" s="883"/>
      <c r="CX120" s="883"/>
      <c r="CY120" s="883"/>
      <c r="CZ120" s="883"/>
      <c r="DA120" s="883"/>
      <c r="DB120" s="883"/>
      <c r="DC120" s="883"/>
      <c r="DD120" s="883"/>
      <c r="DE120" s="883"/>
      <c r="DF120" s="884"/>
      <c r="DG120" s="871">
        <v>21703</v>
      </c>
      <c r="DH120" s="852"/>
      <c r="DI120" s="852"/>
      <c r="DJ120" s="852"/>
      <c r="DK120" s="852"/>
      <c r="DL120" s="852">
        <v>217344</v>
      </c>
      <c r="DM120" s="852"/>
      <c r="DN120" s="852"/>
      <c r="DO120" s="852"/>
      <c r="DP120" s="852"/>
      <c r="DQ120" s="852">
        <v>204317</v>
      </c>
      <c r="DR120" s="852"/>
      <c r="DS120" s="852"/>
      <c r="DT120" s="852"/>
      <c r="DU120" s="852"/>
      <c r="DV120" s="853">
        <v>8.6</v>
      </c>
      <c r="DW120" s="853"/>
      <c r="DX120" s="853"/>
      <c r="DY120" s="853"/>
      <c r="DZ120" s="854"/>
    </row>
    <row r="121" spans="1:130" s="221" customFormat="1" ht="26.25" customHeight="1" x14ac:dyDescent="0.2">
      <c r="A121" s="830"/>
      <c r="B121" s="831"/>
      <c r="C121" s="873" t="s">
        <v>468</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464</v>
      </c>
      <c r="AB121" s="790"/>
      <c r="AC121" s="790"/>
      <c r="AD121" s="790"/>
      <c r="AE121" s="791"/>
      <c r="AF121" s="792" t="s">
        <v>145</v>
      </c>
      <c r="AG121" s="790"/>
      <c r="AH121" s="790"/>
      <c r="AI121" s="790"/>
      <c r="AJ121" s="791"/>
      <c r="AK121" s="792" t="s">
        <v>145</v>
      </c>
      <c r="AL121" s="790"/>
      <c r="AM121" s="790"/>
      <c r="AN121" s="790"/>
      <c r="AO121" s="791"/>
      <c r="AP121" s="834" t="s">
        <v>145</v>
      </c>
      <c r="AQ121" s="835"/>
      <c r="AR121" s="835"/>
      <c r="AS121" s="835"/>
      <c r="AT121" s="836"/>
      <c r="AU121" s="893"/>
      <c r="AV121" s="894"/>
      <c r="AW121" s="894"/>
      <c r="AX121" s="894"/>
      <c r="AY121" s="895"/>
      <c r="AZ121" s="825" t="s">
        <v>469</v>
      </c>
      <c r="BA121" s="762"/>
      <c r="BB121" s="762"/>
      <c r="BC121" s="762"/>
      <c r="BD121" s="762"/>
      <c r="BE121" s="762"/>
      <c r="BF121" s="762"/>
      <c r="BG121" s="762"/>
      <c r="BH121" s="762"/>
      <c r="BI121" s="762"/>
      <c r="BJ121" s="762"/>
      <c r="BK121" s="762"/>
      <c r="BL121" s="762"/>
      <c r="BM121" s="762"/>
      <c r="BN121" s="762"/>
      <c r="BO121" s="762"/>
      <c r="BP121" s="763"/>
      <c r="BQ121" s="826" t="s">
        <v>145</v>
      </c>
      <c r="BR121" s="827"/>
      <c r="BS121" s="827"/>
      <c r="BT121" s="827"/>
      <c r="BU121" s="827"/>
      <c r="BV121" s="827" t="s">
        <v>145</v>
      </c>
      <c r="BW121" s="827"/>
      <c r="BX121" s="827"/>
      <c r="BY121" s="827"/>
      <c r="BZ121" s="827"/>
      <c r="CA121" s="827" t="s">
        <v>464</v>
      </c>
      <c r="CB121" s="827"/>
      <c r="CC121" s="827"/>
      <c r="CD121" s="827"/>
      <c r="CE121" s="827"/>
      <c r="CF121" s="885" t="s">
        <v>145</v>
      </c>
      <c r="CG121" s="886"/>
      <c r="CH121" s="886"/>
      <c r="CI121" s="886"/>
      <c r="CJ121" s="886"/>
      <c r="CK121" s="879"/>
      <c r="CL121" s="865"/>
      <c r="CM121" s="865"/>
      <c r="CN121" s="865"/>
      <c r="CO121" s="866"/>
      <c r="CP121" s="845" t="s">
        <v>408</v>
      </c>
      <c r="CQ121" s="846"/>
      <c r="CR121" s="846"/>
      <c r="CS121" s="846"/>
      <c r="CT121" s="846"/>
      <c r="CU121" s="846"/>
      <c r="CV121" s="846"/>
      <c r="CW121" s="846"/>
      <c r="CX121" s="846"/>
      <c r="CY121" s="846"/>
      <c r="CZ121" s="846"/>
      <c r="DA121" s="846"/>
      <c r="DB121" s="846"/>
      <c r="DC121" s="846"/>
      <c r="DD121" s="846"/>
      <c r="DE121" s="846"/>
      <c r="DF121" s="847"/>
      <c r="DG121" s="826">
        <v>296815</v>
      </c>
      <c r="DH121" s="827"/>
      <c r="DI121" s="827"/>
      <c r="DJ121" s="827"/>
      <c r="DK121" s="827"/>
      <c r="DL121" s="827">
        <v>262927</v>
      </c>
      <c r="DM121" s="827"/>
      <c r="DN121" s="827"/>
      <c r="DO121" s="827"/>
      <c r="DP121" s="827"/>
      <c r="DQ121" s="827">
        <v>112107</v>
      </c>
      <c r="DR121" s="827"/>
      <c r="DS121" s="827"/>
      <c r="DT121" s="827"/>
      <c r="DU121" s="827"/>
      <c r="DV121" s="804">
        <v>4.7</v>
      </c>
      <c r="DW121" s="804"/>
      <c r="DX121" s="804"/>
      <c r="DY121" s="804"/>
      <c r="DZ121" s="805"/>
    </row>
    <row r="122" spans="1:130" s="221" customFormat="1" ht="26.25" customHeight="1" x14ac:dyDescent="0.2">
      <c r="A122" s="830"/>
      <c r="B122" s="831"/>
      <c r="C122" s="825" t="s">
        <v>450</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145</v>
      </c>
      <c r="AB122" s="790"/>
      <c r="AC122" s="790"/>
      <c r="AD122" s="790"/>
      <c r="AE122" s="791"/>
      <c r="AF122" s="792" t="s">
        <v>145</v>
      </c>
      <c r="AG122" s="790"/>
      <c r="AH122" s="790"/>
      <c r="AI122" s="790"/>
      <c r="AJ122" s="791"/>
      <c r="AK122" s="792" t="s">
        <v>145</v>
      </c>
      <c r="AL122" s="790"/>
      <c r="AM122" s="790"/>
      <c r="AN122" s="790"/>
      <c r="AO122" s="791"/>
      <c r="AP122" s="834" t="s">
        <v>145</v>
      </c>
      <c r="AQ122" s="835"/>
      <c r="AR122" s="835"/>
      <c r="AS122" s="835"/>
      <c r="AT122" s="836"/>
      <c r="AU122" s="893"/>
      <c r="AV122" s="894"/>
      <c r="AW122" s="894"/>
      <c r="AX122" s="894"/>
      <c r="AY122" s="895"/>
      <c r="AZ122" s="848" t="s">
        <v>470</v>
      </c>
      <c r="BA122" s="849"/>
      <c r="BB122" s="849"/>
      <c r="BC122" s="849"/>
      <c r="BD122" s="849"/>
      <c r="BE122" s="849"/>
      <c r="BF122" s="849"/>
      <c r="BG122" s="849"/>
      <c r="BH122" s="849"/>
      <c r="BI122" s="849"/>
      <c r="BJ122" s="849"/>
      <c r="BK122" s="849"/>
      <c r="BL122" s="849"/>
      <c r="BM122" s="849"/>
      <c r="BN122" s="849"/>
      <c r="BO122" s="849"/>
      <c r="BP122" s="850"/>
      <c r="BQ122" s="889">
        <v>2649724</v>
      </c>
      <c r="BR122" s="855"/>
      <c r="BS122" s="855"/>
      <c r="BT122" s="855"/>
      <c r="BU122" s="855"/>
      <c r="BV122" s="855">
        <v>3057495</v>
      </c>
      <c r="BW122" s="855"/>
      <c r="BX122" s="855"/>
      <c r="BY122" s="855"/>
      <c r="BZ122" s="855"/>
      <c r="CA122" s="855">
        <v>2961166</v>
      </c>
      <c r="CB122" s="855"/>
      <c r="CC122" s="855"/>
      <c r="CD122" s="855"/>
      <c r="CE122" s="855"/>
      <c r="CF122" s="856">
        <v>124.3</v>
      </c>
      <c r="CG122" s="857"/>
      <c r="CH122" s="857"/>
      <c r="CI122" s="857"/>
      <c r="CJ122" s="857"/>
      <c r="CK122" s="879"/>
      <c r="CL122" s="865"/>
      <c r="CM122" s="865"/>
      <c r="CN122" s="865"/>
      <c r="CO122" s="866"/>
      <c r="CP122" s="845" t="s">
        <v>407</v>
      </c>
      <c r="CQ122" s="846"/>
      <c r="CR122" s="846"/>
      <c r="CS122" s="846"/>
      <c r="CT122" s="846"/>
      <c r="CU122" s="846"/>
      <c r="CV122" s="846"/>
      <c r="CW122" s="846"/>
      <c r="CX122" s="846"/>
      <c r="CY122" s="846"/>
      <c r="CZ122" s="846"/>
      <c r="DA122" s="846"/>
      <c r="DB122" s="846"/>
      <c r="DC122" s="846"/>
      <c r="DD122" s="846"/>
      <c r="DE122" s="846"/>
      <c r="DF122" s="847"/>
      <c r="DG122" s="826" t="s">
        <v>145</v>
      </c>
      <c r="DH122" s="827"/>
      <c r="DI122" s="827"/>
      <c r="DJ122" s="827"/>
      <c r="DK122" s="827"/>
      <c r="DL122" s="827" t="s">
        <v>145</v>
      </c>
      <c r="DM122" s="827"/>
      <c r="DN122" s="827"/>
      <c r="DO122" s="827"/>
      <c r="DP122" s="827"/>
      <c r="DQ122" s="827" t="s">
        <v>145</v>
      </c>
      <c r="DR122" s="827"/>
      <c r="DS122" s="827"/>
      <c r="DT122" s="827"/>
      <c r="DU122" s="827"/>
      <c r="DV122" s="804" t="s">
        <v>145</v>
      </c>
      <c r="DW122" s="804"/>
      <c r="DX122" s="804"/>
      <c r="DY122" s="804"/>
      <c r="DZ122" s="805"/>
    </row>
    <row r="123" spans="1:130" s="221" customFormat="1" ht="26.25" customHeight="1" x14ac:dyDescent="0.2">
      <c r="A123" s="830"/>
      <c r="B123" s="831"/>
      <c r="C123" s="825" t="s">
        <v>456</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145</v>
      </c>
      <c r="AB123" s="790"/>
      <c r="AC123" s="790"/>
      <c r="AD123" s="790"/>
      <c r="AE123" s="791"/>
      <c r="AF123" s="792" t="s">
        <v>145</v>
      </c>
      <c r="AG123" s="790"/>
      <c r="AH123" s="790"/>
      <c r="AI123" s="790"/>
      <c r="AJ123" s="791"/>
      <c r="AK123" s="792" t="s">
        <v>145</v>
      </c>
      <c r="AL123" s="790"/>
      <c r="AM123" s="790"/>
      <c r="AN123" s="790"/>
      <c r="AO123" s="791"/>
      <c r="AP123" s="834" t="s">
        <v>145</v>
      </c>
      <c r="AQ123" s="835"/>
      <c r="AR123" s="835"/>
      <c r="AS123" s="835"/>
      <c r="AT123" s="836"/>
      <c r="AU123" s="896"/>
      <c r="AV123" s="897"/>
      <c r="AW123" s="897"/>
      <c r="AX123" s="897"/>
      <c r="AY123" s="897"/>
      <c r="AZ123" s="242" t="s">
        <v>189</v>
      </c>
      <c r="BA123" s="242"/>
      <c r="BB123" s="242"/>
      <c r="BC123" s="242"/>
      <c r="BD123" s="242"/>
      <c r="BE123" s="242"/>
      <c r="BF123" s="242"/>
      <c r="BG123" s="242"/>
      <c r="BH123" s="242"/>
      <c r="BI123" s="242"/>
      <c r="BJ123" s="242"/>
      <c r="BK123" s="242"/>
      <c r="BL123" s="242"/>
      <c r="BM123" s="242"/>
      <c r="BN123" s="242"/>
      <c r="BO123" s="887" t="s">
        <v>471</v>
      </c>
      <c r="BP123" s="888"/>
      <c r="BQ123" s="842">
        <v>5765495</v>
      </c>
      <c r="BR123" s="843"/>
      <c r="BS123" s="843"/>
      <c r="BT123" s="843"/>
      <c r="BU123" s="843"/>
      <c r="BV123" s="843">
        <v>6090665</v>
      </c>
      <c r="BW123" s="843"/>
      <c r="BX123" s="843"/>
      <c r="BY123" s="843"/>
      <c r="BZ123" s="843"/>
      <c r="CA123" s="843">
        <v>6230619</v>
      </c>
      <c r="CB123" s="843"/>
      <c r="CC123" s="843"/>
      <c r="CD123" s="843"/>
      <c r="CE123" s="843"/>
      <c r="CF123" s="758"/>
      <c r="CG123" s="759"/>
      <c r="CH123" s="759"/>
      <c r="CI123" s="759"/>
      <c r="CJ123" s="844"/>
      <c r="CK123" s="879"/>
      <c r="CL123" s="865"/>
      <c r="CM123" s="865"/>
      <c r="CN123" s="865"/>
      <c r="CO123" s="866"/>
      <c r="CP123" s="845" t="s">
        <v>472</v>
      </c>
      <c r="CQ123" s="846"/>
      <c r="CR123" s="846"/>
      <c r="CS123" s="846"/>
      <c r="CT123" s="846"/>
      <c r="CU123" s="846"/>
      <c r="CV123" s="846"/>
      <c r="CW123" s="846"/>
      <c r="CX123" s="846"/>
      <c r="CY123" s="846"/>
      <c r="CZ123" s="846"/>
      <c r="DA123" s="846"/>
      <c r="DB123" s="846"/>
      <c r="DC123" s="846"/>
      <c r="DD123" s="846"/>
      <c r="DE123" s="846"/>
      <c r="DF123" s="847"/>
      <c r="DG123" s="789" t="s">
        <v>145</v>
      </c>
      <c r="DH123" s="790"/>
      <c r="DI123" s="790"/>
      <c r="DJ123" s="790"/>
      <c r="DK123" s="791"/>
      <c r="DL123" s="792" t="s">
        <v>145</v>
      </c>
      <c r="DM123" s="790"/>
      <c r="DN123" s="790"/>
      <c r="DO123" s="790"/>
      <c r="DP123" s="791"/>
      <c r="DQ123" s="792" t="s">
        <v>145</v>
      </c>
      <c r="DR123" s="790"/>
      <c r="DS123" s="790"/>
      <c r="DT123" s="790"/>
      <c r="DU123" s="791"/>
      <c r="DV123" s="834" t="s">
        <v>145</v>
      </c>
      <c r="DW123" s="835"/>
      <c r="DX123" s="835"/>
      <c r="DY123" s="835"/>
      <c r="DZ123" s="836"/>
    </row>
    <row r="124" spans="1:130" s="221" customFormat="1" ht="26.25" customHeight="1" thickBot="1" x14ac:dyDescent="0.25">
      <c r="A124" s="830"/>
      <c r="B124" s="831"/>
      <c r="C124" s="825" t="s">
        <v>459</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145</v>
      </c>
      <c r="AB124" s="790"/>
      <c r="AC124" s="790"/>
      <c r="AD124" s="790"/>
      <c r="AE124" s="791"/>
      <c r="AF124" s="792" t="s">
        <v>145</v>
      </c>
      <c r="AG124" s="790"/>
      <c r="AH124" s="790"/>
      <c r="AI124" s="790"/>
      <c r="AJ124" s="791"/>
      <c r="AK124" s="792" t="s">
        <v>145</v>
      </c>
      <c r="AL124" s="790"/>
      <c r="AM124" s="790"/>
      <c r="AN124" s="790"/>
      <c r="AO124" s="791"/>
      <c r="AP124" s="834" t="s">
        <v>145</v>
      </c>
      <c r="AQ124" s="835"/>
      <c r="AR124" s="835"/>
      <c r="AS124" s="835"/>
      <c r="AT124" s="836"/>
      <c r="AU124" s="837" t="s">
        <v>473</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t="s">
        <v>145</v>
      </c>
      <c r="BR124" s="841"/>
      <c r="BS124" s="841"/>
      <c r="BT124" s="841"/>
      <c r="BU124" s="841"/>
      <c r="BV124" s="841" t="s">
        <v>145</v>
      </c>
      <c r="BW124" s="841"/>
      <c r="BX124" s="841"/>
      <c r="BY124" s="841"/>
      <c r="BZ124" s="841"/>
      <c r="CA124" s="841" t="s">
        <v>145</v>
      </c>
      <c r="CB124" s="841"/>
      <c r="CC124" s="841"/>
      <c r="CD124" s="841"/>
      <c r="CE124" s="841"/>
      <c r="CF124" s="736"/>
      <c r="CG124" s="737"/>
      <c r="CH124" s="737"/>
      <c r="CI124" s="737"/>
      <c r="CJ124" s="872"/>
      <c r="CK124" s="880"/>
      <c r="CL124" s="880"/>
      <c r="CM124" s="880"/>
      <c r="CN124" s="880"/>
      <c r="CO124" s="881"/>
      <c r="CP124" s="845" t="s">
        <v>474</v>
      </c>
      <c r="CQ124" s="846"/>
      <c r="CR124" s="846"/>
      <c r="CS124" s="846"/>
      <c r="CT124" s="846"/>
      <c r="CU124" s="846"/>
      <c r="CV124" s="846"/>
      <c r="CW124" s="846"/>
      <c r="CX124" s="846"/>
      <c r="CY124" s="846"/>
      <c r="CZ124" s="846"/>
      <c r="DA124" s="846"/>
      <c r="DB124" s="846"/>
      <c r="DC124" s="846"/>
      <c r="DD124" s="846"/>
      <c r="DE124" s="846"/>
      <c r="DF124" s="847"/>
      <c r="DG124" s="773" t="s">
        <v>145</v>
      </c>
      <c r="DH124" s="774"/>
      <c r="DI124" s="774"/>
      <c r="DJ124" s="774"/>
      <c r="DK124" s="775"/>
      <c r="DL124" s="776" t="s">
        <v>145</v>
      </c>
      <c r="DM124" s="774"/>
      <c r="DN124" s="774"/>
      <c r="DO124" s="774"/>
      <c r="DP124" s="775"/>
      <c r="DQ124" s="776" t="s">
        <v>145</v>
      </c>
      <c r="DR124" s="774"/>
      <c r="DS124" s="774"/>
      <c r="DT124" s="774"/>
      <c r="DU124" s="775"/>
      <c r="DV124" s="858" t="s">
        <v>145</v>
      </c>
      <c r="DW124" s="859"/>
      <c r="DX124" s="859"/>
      <c r="DY124" s="859"/>
      <c r="DZ124" s="860"/>
    </row>
    <row r="125" spans="1:130" s="221" customFormat="1" ht="26.25" customHeight="1" x14ac:dyDescent="0.2">
      <c r="A125" s="830"/>
      <c r="B125" s="831"/>
      <c r="C125" s="825" t="s">
        <v>461</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145</v>
      </c>
      <c r="AB125" s="790"/>
      <c r="AC125" s="790"/>
      <c r="AD125" s="790"/>
      <c r="AE125" s="791"/>
      <c r="AF125" s="792" t="s">
        <v>145</v>
      </c>
      <c r="AG125" s="790"/>
      <c r="AH125" s="790"/>
      <c r="AI125" s="790"/>
      <c r="AJ125" s="791"/>
      <c r="AK125" s="792" t="s">
        <v>145</v>
      </c>
      <c r="AL125" s="790"/>
      <c r="AM125" s="790"/>
      <c r="AN125" s="790"/>
      <c r="AO125" s="791"/>
      <c r="AP125" s="834" t="s">
        <v>145</v>
      </c>
      <c r="AQ125" s="835"/>
      <c r="AR125" s="835"/>
      <c r="AS125" s="835"/>
      <c r="AT125" s="83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1" t="s">
        <v>475</v>
      </c>
      <c r="CL125" s="862"/>
      <c r="CM125" s="862"/>
      <c r="CN125" s="862"/>
      <c r="CO125" s="863"/>
      <c r="CP125" s="870" t="s">
        <v>476</v>
      </c>
      <c r="CQ125" s="818"/>
      <c r="CR125" s="818"/>
      <c r="CS125" s="818"/>
      <c r="CT125" s="818"/>
      <c r="CU125" s="818"/>
      <c r="CV125" s="818"/>
      <c r="CW125" s="818"/>
      <c r="CX125" s="818"/>
      <c r="CY125" s="818"/>
      <c r="CZ125" s="818"/>
      <c r="DA125" s="818"/>
      <c r="DB125" s="818"/>
      <c r="DC125" s="818"/>
      <c r="DD125" s="818"/>
      <c r="DE125" s="818"/>
      <c r="DF125" s="819"/>
      <c r="DG125" s="871" t="s">
        <v>145</v>
      </c>
      <c r="DH125" s="852"/>
      <c r="DI125" s="852"/>
      <c r="DJ125" s="852"/>
      <c r="DK125" s="852"/>
      <c r="DL125" s="852" t="s">
        <v>145</v>
      </c>
      <c r="DM125" s="852"/>
      <c r="DN125" s="852"/>
      <c r="DO125" s="852"/>
      <c r="DP125" s="852"/>
      <c r="DQ125" s="852" t="s">
        <v>145</v>
      </c>
      <c r="DR125" s="852"/>
      <c r="DS125" s="852"/>
      <c r="DT125" s="852"/>
      <c r="DU125" s="852"/>
      <c r="DV125" s="853" t="s">
        <v>145</v>
      </c>
      <c r="DW125" s="853"/>
      <c r="DX125" s="853"/>
      <c r="DY125" s="853"/>
      <c r="DZ125" s="854"/>
    </row>
    <row r="126" spans="1:130" s="221" customFormat="1" ht="26.25" customHeight="1" thickBot="1" x14ac:dyDescent="0.25">
      <c r="A126" s="830"/>
      <c r="B126" s="831"/>
      <c r="C126" s="825" t="s">
        <v>463</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t="s">
        <v>145</v>
      </c>
      <c r="AB126" s="790"/>
      <c r="AC126" s="790"/>
      <c r="AD126" s="790"/>
      <c r="AE126" s="791"/>
      <c r="AF126" s="792" t="s">
        <v>145</v>
      </c>
      <c r="AG126" s="790"/>
      <c r="AH126" s="790"/>
      <c r="AI126" s="790"/>
      <c r="AJ126" s="791"/>
      <c r="AK126" s="792" t="s">
        <v>145</v>
      </c>
      <c r="AL126" s="790"/>
      <c r="AM126" s="790"/>
      <c r="AN126" s="790"/>
      <c r="AO126" s="791"/>
      <c r="AP126" s="834" t="s">
        <v>145</v>
      </c>
      <c r="AQ126" s="835"/>
      <c r="AR126" s="835"/>
      <c r="AS126" s="835"/>
      <c r="AT126" s="83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4"/>
      <c r="CL126" s="865"/>
      <c r="CM126" s="865"/>
      <c r="CN126" s="865"/>
      <c r="CO126" s="866"/>
      <c r="CP126" s="825" t="s">
        <v>477</v>
      </c>
      <c r="CQ126" s="762"/>
      <c r="CR126" s="762"/>
      <c r="CS126" s="762"/>
      <c r="CT126" s="762"/>
      <c r="CU126" s="762"/>
      <c r="CV126" s="762"/>
      <c r="CW126" s="762"/>
      <c r="CX126" s="762"/>
      <c r="CY126" s="762"/>
      <c r="CZ126" s="762"/>
      <c r="DA126" s="762"/>
      <c r="DB126" s="762"/>
      <c r="DC126" s="762"/>
      <c r="DD126" s="762"/>
      <c r="DE126" s="762"/>
      <c r="DF126" s="763"/>
      <c r="DG126" s="826" t="s">
        <v>145</v>
      </c>
      <c r="DH126" s="827"/>
      <c r="DI126" s="827"/>
      <c r="DJ126" s="827"/>
      <c r="DK126" s="827"/>
      <c r="DL126" s="827" t="s">
        <v>145</v>
      </c>
      <c r="DM126" s="827"/>
      <c r="DN126" s="827"/>
      <c r="DO126" s="827"/>
      <c r="DP126" s="827"/>
      <c r="DQ126" s="827" t="s">
        <v>145</v>
      </c>
      <c r="DR126" s="827"/>
      <c r="DS126" s="827"/>
      <c r="DT126" s="827"/>
      <c r="DU126" s="827"/>
      <c r="DV126" s="804" t="s">
        <v>145</v>
      </c>
      <c r="DW126" s="804"/>
      <c r="DX126" s="804"/>
      <c r="DY126" s="804"/>
      <c r="DZ126" s="805"/>
    </row>
    <row r="127" spans="1:130" s="221" customFormat="1" ht="26.25" customHeight="1" x14ac:dyDescent="0.2">
      <c r="A127" s="832"/>
      <c r="B127" s="833"/>
      <c r="C127" s="848" t="s">
        <v>478</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v>1620</v>
      </c>
      <c r="AB127" s="790"/>
      <c r="AC127" s="790"/>
      <c r="AD127" s="790"/>
      <c r="AE127" s="791"/>
      <c r="AF127" s="792">
        <v>1620</v>
      </c>
      <c r="AG127" s="790"/>
      <c r="AH127" s="790"/>
      <c r="AI127" s="790"/>
      <c r="AJ127" s="791"/>
      <c r="AK127" s="792" t="s">
        <v>145</v>
      </c>
      <c r="AL127" s="790"/>
      <c r="AM127" s="790"/>
      <c r="AN127" s="790"/>
      <c r="AO127" s="791"/>
      <c r="AP127" s="834" t="s">
        <v>145</v>
      </c>
      <c r="AQ127" s="835"/>
      <c r="AR127" s="835"/>
      <c r="AS127" s="835"/>
      <c r="AT127" s="836"/>
      <c r="AU127" s="223"/>
      <c r="AV127" s="223"/>
      <c r="AW127" s="223"/>
      <c r="AX127" s="851" t="s">
        <v>479</v>
      </c>
      <c r="AY127" s="822"/>
      <c r="AZ127" s="822"/>
      <c r="BA127" s="822"/>
      <c r="BB127" s="822"/>
      <c r="BC127" s="822"/>
      <c r="BD127" s="822"/>
      <c r="BE127" s="823"/>
      <c r="BF127" s="821" t="s">
        <v>480</v>
      </c>
      <c r="BG127" s="822"/>
      <c r="BH127" s="822"/>
      <c r="BI127" s="822"/>
      <c r="BJ127" s="822"/>
      <c r="BK127" s="822"/>
      <c r="BL127" s="823"/>
      <c r="BM127" s="821" t="s">
        <v>481</v>
      </c>
      <c r="BN127" s="822"/>
      <c r="BO127" s="822"/>
      <c r="BP127" s="822"/>
      <c r="BQ127" s="822"/>
      <c r="BR127" s="822"/>
      <c r="BS127" s="823"/>
      <c r="BT127" s="821" t="s">
        <v>482</v>
      </c>
      <c r="BU127" s="822"/>
      <c r="BV127" s="822"/>
      <c r="BW127" s="822"/>
      <c r="BX127" s="822"/>
      <c r="BY127" s="822"/>
      <c r="BZ127" s="824"/>
      <c r="CA127" s="223"/>
      <c r="CB127" s="223"/>
      <c r="CC127" s="223"/>
      <c r="CD127" s="246"/>
      <c r="CE127" s="246"/>
      <c r="CF127" s="246"/>
      <c r="CG127" s="223"/>
      <c r="CH127" s="223"/>
      <c r="CI127" s="223"/>
      <c r="CJ127" s="245"/>
      <c r="CK127" s="864"/>
      <c r="CL127" s="865"/>
      <c r="CM127" s="865"/>
      <c r="CN127" s="865"/>
      <c r="CO127" s="866"/>
      <c r="CP127" s="825" t="s">
        <v>483</v>
      </c>
      <c r="CQ127" s="762"/>
      <c r="CR127" s="762"/>
      <c r="CS127" s="762"/>
      <c r="CT127" s="762"/>
      <c r="CU127" s="762"/>
      <c r="CV127" s="762"/>
      <c r="CW127" s="762"/>
      <c r="CX127" s="762"/>
      <c r="CY127" s="762"/>
      <c r="CZ127" s="762"/>
      <c r="DA127" s="762"/>
      <c r="DB127" s="762"/>
      <c r="DC127" s="762"/>
      <c r="DD127" s="762"/>
      <c r="DE127" s="762"/>
      <c r="DF127" s="763"/>
      <c r="DG127" s="826" t="s">
        <v>145</v>
      </c>
      <c r="DH127" s="827"/>
      <c r="DI127" s="827"/>
      <c r="DJ127" s="827"/>
      <c r="DK127" s="827"/>
      <c r="DL127" s="827" t="s">
        <v>145</v>
      </c>
      <c r="DM127" s="827"/>
      <c r="DN127" s="827"/>
      <c r="DO127" s="827"/>
      <c r="DP127" s="827"/>
      <c r="DQ127" s="827" t="s">
        <v>145</v>
      </c>
      <c r="DR127" s="827"/>
      <c r="DS127" s="827"/>
      <c r="DT127" s="827"/>
      <c r="DU127" s="827"/>
      <c r="DV127" s="804" t="s">
        <v>145</v>
      </c>
      <c r="DW127" s="804"/>
      <c r="DX127" s="804"/>
      <c r="DY127" s="804"/>
      <c r="DZ127" s="805"/>
    </row>
    <row r="128" spans="1:130" s="221" customFormat="1" ht="26.25" customHeight="1" thickBot="1" x14ac:dyDescent="0.25">
      <c r="A128" s="806" t="s">
        <v>484</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485</v>
      </c>
      <c r="X128" s="808"/>
      <c r="Y128" s="808"/>
      <c r="Z128" s="809"/>
      <c r="AA128" s="810">
        <v>252</v>
      </c>
      <c r="AB128" s="811"/>
      <c r="AC128" s="811"/>
      <c r="AD128" s="811"/>
      <c r="AE128" s="812"/>
      <c r="AF128" s="813" t="s">
        <v>145</v>
      </c>
      <c r="AG128" s="811"/>
      <c r="AH128" s="811"/>
      <c r="AI128" s="811"/>
      <c r="AJ128" s="812"/>
      <c r="AK128" s="813" t="s">
        <v>145</v>
      </c>
      <c r="AL128" s="811"/>
      <c r="AM128" s="811"/>
      <c r="AN128" s="811"/>
      <c r="AO128" s="812"/>
      <c r="AP128" s="814"/>
      <c r="AQ128" s="815"/>
      <c r="AR128" s="815"/>
      <c r="AS128" s="815"/>
      <c r="AT128" s="816"/>
      <c r="AU128" s="223"/>
      <c r="AV128" s="223"/>
      <c r="AW128" s="223"/>
      <c r="AX128" s="817" t="s">
        <v>486</v>
      </c>
      <c r="AY128" s="818"/>
      <c r="AZ128" s="818"/>
      <c r="BA128" s="818"/>
      <c r="BB128" s="818"/>
      <c r="BC128" s="818"/>
      <c r="BD128" s="818"/>
      <c r="BE128" s="819"/>
      <c r="BF128" s="796" t="s">
        <v>145</v>
      </c>
      <c r="BG128" s="797"/>
      <c r="BH128" s="797"/>
      <c r="BI128" s="797"/>
      <c r="BJ128" s="797"/>
      <c r="BK128" s="797"/>
      <c r="BL128" s="820"/>
      <c r="BM128" s="796">
        <v>15</v>
      </c>
      <c r="BN128" s="797"/>
      <c r="BO128" s="797"/>
      <c r="BP128" s="797"/>
      <c r="BQ128" s="797"/>
      <c r="BR128" s="797"/>
      <c r="BS128" s="820"/>
      <c r="BT128" s="796">
        <v>20</v>
      </c>
      <c r="BU128" s="797"/>
      <c r="BV128" s="797"/>
      <c r="BW128" s="797"/>
      <c r="BX128" s="797"/>
      <c r="BY128" s="797"/>
      <c r="BZ128" s="798"/>
      <c r="CA128" s="246"/>
      <c r="CB128" s="246"/>
      <c r="CC128" s="246"/>
      <c r="CD128" s="246"/>
      <c r="CE128" s="246"/>
      <c r="CF128" s="246"/>
      <c r="CG128" s="223"/>
      <c r="CH128" s="223"/>
      <c r="CI128" s="223"/>
      <c r="CJ128" s="245"/>
      <c r="CK128" s="867"/>
      <c r="CL128" s="868"/>
      <c r="CM128" s="868"/>
      <c r="CN128" s="868"/>
      <c r="CO128" s="869"/>
      <c r="CP128" s="799" t="s">
        <v>487</v>
      </c>
      <c r="CQ128" s="740"/>
      <c r="CR128" s="740"/>
      <c r="CS128" s="740"/>
      <c r="CT128" s="740"/>
      <c r="CU128" s="740"/>
      <c r="CV128" s="740"/>
      <c r="CW128" s="740"/>
      <c r="CX128" s="740"/>
      <c r="CY128" s="740"/>
      <c r="CZ128" s="740"/>
      <c r="DA128" s="740"/>
      <c r="DB128" s="740"/>
      <c r="DC128" s="740"/>
      <c r="DD128" s="740"/>
      <c r="DE128" s="740"/>
      <c r="DF128" s="741"/>
      <c r="DG128" s="800" t="s">
        <v>145</v>
      </c>
      <c r="DH128" s="801"/>
      <c r="DI128" s="801"/>
      <c r="DJ128" s="801"/>
      <c r="DK128" s="801"/>
      <c r="DL128" s="801" t="s">
        <v>145</v>
      </c>
      <c r="DM128" s="801"/>
      <c r="DN128" s="801"/>
      <c r="DO128" s="801"/>
      <c r="DP128" s="801"/>
      <c r="DQ128" s="801" t="s">
        <v>145</v>
      </c>
      <c r="DR128" s="801"/>
      <c r="DS128" s="801"/>
      <c r="DT128" s="801"/>
      <c r="DU128" s="801"/>
      <c r="DV128" s="802" t="s">
        <v>145</v>
      </c>
      <c r="DW128" s="802"/>
      <c r="DX128" s="802"/>
      <c r="DY128" s="802"/>
      <c r="DZ128" s="803"/>
    </row>
    <row r="129" spans="1:131" s="221" customFormat="1" ht="26.25" customHeight="1" x14ac:dyDescent="0.2">
      <c r="A129" s="784" t="s">
        <v>107</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488</v>
      </c>
      <c r="X129" s="787"/>
      <c r="Y129" s="787"/>
      <c r="Z129" s="788"/>
      <c r="AA129" s="789">
        <v>2301903</v>
      </c>
      <c r="AB129" s="790"/>
      <c r="AC129" s="790"/>
      <c r="AD129" s="790"/>
      <c r="AE129" s="791"/>
      <c r="AF129" s="792">
        <v>2492341</v>
      </c>
      <c r="AG129" s="790"/>
      <c r="AH129" s="790"/>
      <c r="AI129" s="790"/>
      <c r="AJ129" s="791"/>
      <c r="AK129" s="792">
        <v>2688924</v>
      </c>
      <c r="AL129" s="790"/>
      <c r="AM129" s="790"/>
      <c r="AN129" s="790"/>
      <c r="AO129" s="791"/>
      <c r="AP129" s="793"/>
      <c r="AQ129" s="794"/>
      <c r="AR129" s="794"/>
      <c r="AS129" s="794"/>
      <c r="AT129" s="795"/>
      <c r="AU129" s="224"/>
      <c r="AV129" s="224"/>
      <c r="AW129" s="224"/>
      <c r="AX129" s="761" t="s">
        <v>489</v>
      </c>
      <c r="AY129" s="762"/>
      <c r="AZ129" s="762"/>
      <c r="BA129" s="762"/>
      <c r="BB129" s="762"/>
      <c r="BC129" s="762"/>
      <c r="BD129" s="762"/>
      <c r="BE129" s="763"/>
      <c r="BF129" s="780" t="s">
        <v>145</v>
      </c>
      <c r="BG129" s="781"/>
      <c r="BH129" s="781"/>
      <c r="BI129" s="781"/>
      <c r="BJ129" s="781"/>
      <c r="BK129" s="781"/>
      <c r="BL129" s="782"/>
      <c r="BM129" s="780">
        <v>20</v>
      </c>
      <c r="BN129" s="781"/>
      <c r="BO129" s="781"/>
      <c r="BP129" s="781"/>
      <c r="BQ129" s="781"/>
      <c r="BR129" s="781"/>
      <c r="BS129" s="782"/>
      <c r="BT129" s="780">
        <v>30</v>
      </c>
      <c r="BU129" s="781"/>
      <c r="BV129" s="781"/>
      <c r="BW129" s="781"/>
      <c r="BX129" s="781"/>
      <c r="BY129" s="781"/>
      <c r="BZ129" s="78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4" t="s">
        <v>490</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491</v>
      </c>
      <c r="X130" s="787"/>
      <c r="Y130" s="787"/>
      <c r="Z130" s="788"/>
      <c r="AA130" s="789">
        <v>296643</v>
      </c>
      <c r="AB130" s="790"/>
      <c r="AC130" s="790"/>
      <c r="AD130" s="790"/>
      <c r="AE130" s="791"/>
      <c r="AF130" s="792">
        <v>311805</v>
      </c>
      <c r="AG130" s="790"/>
      <c r="AH130" s="790"/>
      <c r="AI130" s="790"/>
      <c r="AJ130" s="791"/>
      <c r="AK130" s="792">
        <v>306404</v>
      </c>
      <c r="AL130" s="790"/>
      <c r="AM130" s="790"/>
      <c r="AN130" s="790"/>
      <c r="AO130" s="791"/>
      <c r="AP130" s="793"/>
      <c r="AQ130" s="794"/>
      <c r="AR130" s="794"/>
      <c r="AS130" s="794"/>
      <c r="AT130" s="795"/>
      <c r="AU130" s="224"/>
      <c r="AV130" s="224"/>
      <c r="AW130" s="224"/>
      <c r="AX130" s="761" t="s">
        <v>492</v>
      </c>
      <c r="AY130" s="762"/>
      <c r="AZ130" s="762"/>
      <c r="BA130" s="762"/>
      <c r="BB130" s="762"/>
      <c r="BC130" s="762"/>
      <c r="BD130" s="762"/>
      <c r="BE130" s="763"/>
      <c r="BF130" s="764">
        <v>6</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493</v>
      </c>
      <c r="X131" s="771"/>
      <c r="Y131" s="771"/>
      <c r="Z131" s="772"/>
      <c r="AA131" s="773">
        <v>2005260</v>
      </c>
      <c r="AB131" s="774"/>
      <c r="AC131" s="774"/>
      <c r="AD131" s="774"/>
      <c r="AE131" s="775"/>
      <c r="AF131" s="776">
        <v>2180536</v>
      </c>
      <c r="AG131" s="774"/>
      <c r="AH131" s="774"/>
      <c r="AI131" s="774"/>
      <c r="AJ131" s="775"/>
      <c r="AK131" s="776">
        <v>2382520</v>
      </c>
      <c r="AL131" s="774"/>
      <c r="AM131" s="774"/>
      <c r="AN131" s="774"/>
      <c r="AO131" s="775"/>
      <c r="AP131" s="777"/>
      <c r="AQ131" s="778"/>
      <c r="AR131" s="778"/>
      <c r="AS131" s="778"/>
      <c r="AT131" s="779"/>
      <c r="AU131" s="224"/>
      <c r="AV131" s="224"/>
      <c r="AW131" s="224"/>
      <c r="AX131" s="739" t="s">
        <v>494</v>
      </c>
      <c r="AY131" s="740"/>
      <c r="AZ131" s="740"/>
      <c r="BA131" s="740"/>
      <c r="BB131" s="740"/>
      <c r="BC131" s="740"/>
      <c r="BD131" s="740"/>
      <c r="BE131" s="741"/>
      <c r="BF131" s="742" t="s">
        <v>145</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8" t="s">
        <v>495</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496</v>
      </c>
      <c r="W132" s="752"/>
      <c r="X132" s="752"/>
      <c r="Y132" s="752"/>
      <c r="Z132" s="753"/>
      <c r="AA132" s="754">
        <v>4.7210835500000004</v>
      </c>
      <c r="AB132" s="755"/>
      <c r="AC132" s="755"/>
      <c r="AD132" s="755"/>
      <c r="AE132" s="756"/>
      <c r="AF132" s="757">
        <v>5.7841741659999997</v>
      </c>
      <c r="AG132" s="755"/>
      <c r="AH132" s="755"/>
      <c r="AI132" s="755"/>
      <c r="AJ132" s="756"/>
      <c r="AK132" s="757">
        <v>7.4993704149999996</v>
      </c>
      <c r="AL132" s="755"/>
      <c r="AM132" s="755"/>
      <c r="AN132" s="755"/>
      <c r="AO132" s="756"/>
      <c r="AP132" s="758"/>
      <c r="AQ132" s="759"/>
      <c r="AR132" s="759"/>
      <c r="AS132" s="759"/>
      <c r="AT132" s="76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497</v>
      </c>
      <c r="W133" s="731"/>
      <c r="X133" s="731"/>
      <c r="Y133" s="731"/>
      <c r="Z133" s="732"/>
      <c r="AA133" s="733">
        <v>4.9000000000000004</v>
      </c>
      <c r="AB133" s="734"/>
      <c r="AC133" s="734"/>
      <c r="AD133" s="734"/>
      <c r="AE133" s="735"/>
      <c r="AF133" s="733">
        <v>5.4</v>
      </c>
      <c r="AG133" s="734"/>
      <c r="AH133" s="734"/>
      <c r="AI133" s="734"/>
      <c r="AJ133" s="735"/>
      <c r="AK133" s="733">
        <v>6</v>
      </c>
      <c r="AL133" s="734"/>
      <c r="AM133" s="734"/>
      <c r="AN133" s="734"/>
      <c r="AO133" s="735"/>
      <c r="AP133" s="736"/>
      <c r="AQ133" s="737"/>
      <c r="AR133" s="737"/>
      <c r="AS133" s="737"/>
      <c r="AT133" s="73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jX3VkwjQG/+ZDPDbWCTYA4+vMFSm2FK6xC9cjQ1Q8pqcDyL9OtU9Mkp2R63lH5y7V1cvjmwDyJ0fWKP4jJEOA==" saltValue="awp+oX2/N9TmPEPKbea6p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498</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f5I2M/whWsd1u13B01D+rbn14WnfFRb/E/Fu+dgYkWNOwR60uEomtpL7pRHSwsklT7pISjNLUmmOerwQjUDEdg==" saltValue="AAq3fUh5nEf4A2J+Ml8a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END+SfevnXwbQ3g6Pcgt+c4KqzxAdrc0X2biBKCVUxvPbT+ernEnG15YL0u0L68kZAIlduOG7tYjWW2l8k3eA==" saltValue="2X4fgnbEYL/JhynYa1Gsv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500</v>
      </c>
      <c r="AL6" s="257"/>
      <c r="AM6" s="257"/>
      <c r="AN6" s="257"/>
    </row>
    <row r="7" spans="1:46" ht="13.5" customHeight="1" x14ac:dyDescent="0.2">
      <c r="A7" s="256"/>
      <c r="AK7" s="259"/>
      <c r="AL7" s="260"/>
      <c r="AM7" s="260"/>
      <c r="AN7" s="261"/>
      <c r="AO7" s="1128" t="s">
        <v>501</v>
      </c>
      <c r="AP7" s="262"/>
      <c r="AQ7" s="263" t="s">
        <v>502</v>
      </c>
      <c r="AR7" s="264"/>
    </row>
    <row r="8" spans="1:46" ht="13.2" x14ac:dyDescent="0.2">
      <c r="A8" s="256"/>
      <c r="AK8" s="265"/>
      <c r="AL8" s="266"/>
      <c r="AM8" s="266"/>
      <c r="AN8" s="267"/>
      <c r="AO8" s="1129"/>
      <c r="AP8" s="268" t="s">
        <v>503</v>
      </c>
      <c r="AQ8" s="269" t="s">
        <v>504</v>
      </c>
      <c r="AR8" s="270" t="s">
        <v>505</v>
      </c>
    </row>
    <row r="9" spans="1:46" ht="13.2" x14ac:dyDescent="0.2">
      <c r="A9" s="256"/>
      <c r="AK9" s="1140" t="s">
        <v>506</v>
      </c>
      <c r="AL9" s="1141"/>
      <c r="AM9" s="1141"/>
      <c r="AN9" s="1142"/>
      <c r="AO9" s="271">
        <v>892666</v>
      </c>
      <c r="AP9" s="271">
        <v>247550</v>
      </c>
      <c r="AQ9" s="272">
        <v>231388</v>
      </c>
      <c r="AR9" s="273">
        <v>7</v>
      </c>
    </row>
    <row r="10" spans="1:46" ht="13.5" customHeight="1" x14ac:dyDescent="0.2">
      <c r="A10" s="256"/>
      <c r="AK10" s="1140" t="s">
        <v>507</v>
      </c>
      <c r="AL10" s="1141"/>
      <c r="AM10" s="1141"/>
      <c r="AN10" s="1142"/>
      <c r="AO10" s="274">
        <v>75687</v>
      </c>
      <c r="AP10" s="274">
        <v>20989</v>
      </c>
      <c r="AQ10" s="275">
        <v>33497</v>
      </c>
      <c r="AR10" s="276">
        <v>-37.299999999999997</v>
      </c>
    </row>
    <row r="11" spans="1:46" ht="13.5" customHeight="1" x14ac:dyDescent="0.2">
      <c r="A11" s="256"/>
      <c r="AK11" s="1140" t="s">
        <v>508</v>
      </c>
      <c r="AL11" s="1141"/>
      <c r="AM11" s="1141"/>
      <c r="AN11" s="1142"/>
      <c r="AO11" s="274">
        <v>2926</v>
      </c>
      <c r="AP11" s="274">
        <v>811</v>
      </c>
      <c r="AQ11" s="275">
        <v>3588</v>
      </c>
      <c r="AR11" s="276">
        <v>-77.400000000000006</v>
      </c>
    </row>
    <row r="12" spans="1:46" ht="13.5" customHeight="1" x14ac:dyDescent="0.2">
      <c r="A12" s="256"/>
      <c r="AK12" s="1140" t="s">
        <v>509</v>
      </c>
      <c r="AL12" s="1141"/>
      <c r="AM12" s="1141"/>
      <c r="AN12" s="1142"/>
      <c r="AO12" s="274" t="s">
        <v>510</v>
      </c>
      <c r="AP12" s="274" t="s">
        <v>510</v>
      </c>
      <c r="AQ12" s="275" t="s">
        <v>510</v>
      </c>
      <c r="AR12" s="276" t="s">
        <v>510</v>
      </c>
    </row>
    <row r="13" spans="1:46" ht="13.5" customHeight="1" x14ac:dyDescent="0.2">
      <c r="A13" s="256"/>
      <c r="AK13" s="1140" t="s">
        <v>511</v>
      </c>
      <c r="AL13" s="1141"/>
      <c r="AM13" s="1141"/>
      <c r="AN13" s="1142"/>
      <c r="AO13" s="274">
        <v>55740</v>
      </c>
      <c r="AP13" s="274">
        <v>15458</v>
      </c>
      <c r="AQ13" s="275">
        <v>10932</v>
      </c>
      <c r="AR13" s="276">
        <v>41.4</v>
      </c>
    </row>
    <row r="14" spans="1:46" ht="13.5" customHeight="1" x14ac:dyDescent="0.2">
      <c r="A14" s="256"/>
      <c r="AK14" s="1140" t="s">
        <v>512</v>
      </c>
      <c r="AL14" s="1141"/>
      <c r="AM14" s="1141"/>
      <c r="AN14" s="1142"/>
      <c r="AO14" s="274">
        <v>31489</v>
      </c>
      <c r="AP14" s="274">
        <v>8732</v>
      </c>
      <c r="AQ14" s="275">
        <v>4261</v>
      </c>
      <c r="AR14" s="276">
        <v>104.9</v>
      </c>
    </row>
    <row r="15" spans="1:46" ht="13.5" customHeight="1" x14ac:dyDescent="0.2">
      <c r="A15" s="256"/>
      <c r="AK15" s="1143" t="s">
        <v>513</v>
      </c>
      <c r="AL15" s="1144"/>
      <c r="AM15" s="1144"/>
      <c r="AN15" s="1145"/>
      <c r="AO15" s="274">
        <v>-45396</v>
      </c>
      <c r="AP15" s="274">
        <v>-12589</v>
      </c>
      <c r="AQ15" s="275">
        <v>-17972</v>
      </c>
      <c r="AR15" s="276">
        <v>-30</v>
      </c>
    </row>
    <row r="16" spans="1:46" ht="13.2" x14ac:dyDescent="0.2">
      <c r="A16" s="256"/>
      <c r="AK16" s="1143" t="s">
        <v>189</v>
      </c>
      <c r="AL16" s="1144"/>
      <c r="AM16" s="1144"/>
      <c r="AN16" s="1145"/>
      <c r="AO16" s="274">
        <v>1013112</v>
      </c>
      <c r="AP16" s="274">
        <v>280952</v>
      </c>
      <c r="AQ16" s="275">
        <v>265695</v>
      </c>
      <c r="AR16" s="276">
        <v>5.7</v>
      </c>
    </row>
    <row r="17" spans="1:46" ht="13.2" x14ac:dyDescent="0.2">
      <c r="A17" s="256"/>
    </row>
    <row r="18" spans="1:46" ht="13.2" x14ac:dyDescent="0.2">
      <c r="A18" s="256"/>
      <c r="AQ18" s="277"/>
      <c r="AR18" s="277"/>
    </row>
    <row r="19" spans="1:46" ht="13.2" x14ac:dyDescent="0.2">
      <c r="A19" s="256"/>
      <c r="AK19" s="252" t="s">
        <v>514</v>
      </c>
    </row>
    <row r="20" spans="1:46" ht="13.2" x14ac:dyDescent="0.2">
      <c r="A20" s="256"/>
      <c r="AK20" s="278"/>
      <c r="AL20" s="279"/>
      <c r="AM20" s="279"/>
      <c r="AN20" s="280"/>
      <c r="AO20" s="281" t="s">
        <v>515</v>
      </c>
      <c r="AP20" s="282" t="s">
        <v>516</v>
      </c>
      <c r="AQ20" s="283" t="s">
        <v>517</v>
      </c>
      <c r="AR20" s="284"/>
    </row>
    <row r="21" spans="1:46" s="257" customFormat="1" ht="13.2" x14ac:dyDescent="0.2">
      <c r="A21" s="285"/>
      <c r="AK21" s="1146" t="s">
        <v>518</v>
      </c>
      <c r="AL21" s="1147"/>
      <c r="AM21" s="1147"/>
      <c r="AN21" s="1148"/>
      <c r="AO21" s="286">
        <v>25.51</v>
      </c>
      <c r="AP21" s="287">
        <v>23.14</v>
      </c>
      <c r="AQ21" s="288">
        <v>2.37</v>
      </c>
      <c r="AS21" s="289"/>
      <c r="AT21" s="285"/>
    </row>
    <row r="22" spans="1:46" s="257" customFormat="1" ht="13.2" x14ac:dyDescent="0.2">
      <c r="A22" s="285"/>
      <c r="AK22" s="1146" t="s">
        <v>519</v>
      </c>
      <c r="AL22" s="1147"/>
      <c r="AM22" s="1147"/>
      <c r="AN22" s="1148"/>
      <c r="AO22" s="290">
        <v>99.7</v>
      </c>
      <c r="AP22" s="291">
        <v>95.7</v>
      </c>
      <c r="AQ22" s="292">
        <v>4</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9" t="s">
        <v>520</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ht="13.2" x14ac:dyDescent="0.2">
      <c r="A27" s="297"/>
      <c r="AS27" s="252"/>
      <c r="AT27" s="252"/>
    </row>
    <row r="28" spans="1:46" ht="16.2" x14ac:dyDescent="0.2">
      <c r="A28" s="253" t="s">
        <v>521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522</v>
      </c>
      <c r="AL29" s="257"/>
      <c r="AM29" s="257"/>
      <c r="AN29" s="257"/>
      <c r="AS29" s="299"/>
    </row>
    <row r="30" spans="1:46" ht="13.5" customHeight="1" x14ac:dyDescent="0.2">
      <c r="A30" s="256"/>
      <c r="AK30" s="259"/>
      <c r="AL30" s="260"/>
      <c r="AM30" s="260"/>
      <c r="AN30" s="261"/>
      <c r="AO30" s="1128" t="s">
        <v>501</v>
      </c>
      <c r="AP30" s="262"/>
      <c r="AQ30" s="263" t="s">
        <v>502</v>
      </c>
      <c r="AR30" s="264"/>
    </row>
    <row r="31" spans="1:46" ht="13.2" x14ac:dyDescent="0.2">
      <c r="A31" s="256"/>
      <c r="AK31" s="265"/>
      <c r="AL31" s="266"/>
      <c r="AM31" s="266"/>
      <c r="AN31" s="267"/>
      <c r="AO31" s="1129"/>
      <c r="AP31" s="268" t="s">
        <v>503</v>
      </c>
      <c r="AQ31" s="269" t="s">
        <v>504</v>
      </c>
      <c r="AR31" s="270" t="s">
        <v>505</v>
      </c>
    </row>
    <row r="32" spans="1:46" ht="27" customHeight="1" x14ac:dyDescent="0.2">
      <c r="A32" s="256"/>
      <c r="AK32" s="1130" t="s">
        <v>523</v>
      </c>
      <c r="AL32" s="1131"/>
      <c r="AM32" s="1131"/>
      <c r="AN32" s="1132"/>
      <c r="AO32" s="300">
        <v>426265</v>
      </c>
      <c r="AP32" s="300">
        <v>118210</v>
      </c>
      <c r="AQ32" s="301">
        <v>153945</v>
      </c>
      <c r="AR32" s="302">
        <v>-23.2</v>
      </c>
    </row>
    <row r="33" spans="1:46" ht="13.5" customHeight="1" x14ac:dyDescent="0.2">
      <c r="A33" s="256"/>
      <c r="AK33" s="1130" t="s">
        <v>524</v>
      </c>
      <c r="AL33" s="1131"/>
      <c r="AM33" s="1131"/>
      <c r="AN33" s="1132"/>
      <c r="AO33" s="300" t="s">
        <v>510</v>
      </c>
      <c r="AP33" s="300" t="s">
        <v>510</v>
      </c>
      <c r="AQ33" s="301" t="s">
        <v>510</v>
      </c>
      <c r="AR33" s="302" t="s">
        <v>510</v>
      </c>
    </row>
    <row r="34" spans="1:46" ht="27" customHeight="1" x14ac:dyDescent="0.2">
      <c r="A34" s="256"/>
      <c r="AK34" s="1130" t="s">
        <v>525</v>
      </c>
      <c r="AL34" s="1131"/>
      <c r="AM34" s="1131"/>
      <c r="AN34" s="1132"/>
      <c r="AO34" s="300" t="s">
        <v>510</v>
      </c>
      <c r="AP34" s="300" t="s">
        <v>510</v>
      </c>
      <c r="AQ34" s="301">
        <v>4</v>
      </c>
      <c r="AR34" s="302" t="s">
        <v>510</v>
      </c>
    </row>
    <row r="35" spans="1:46" ht="27" customHeight="1" x14ac:dyDescent="0.2">
      <c r="A35" s="256"/>
      <c r="AK35" s="1130" t="s">
        <v>526</v>
      </c>
      <c r="AL35" s="1131"/>
      <c r="AM35" s="1131"/>
      <c r="AN35" s="1132"/>
      <c r="AO35" s="300">
        <v>42181</v>
      </c>
      <c r="AP35" s="300">
        <v>11697</v>
      </c>
      <c r="AQ35" s="301">
        <v>31105</v>
      </c>
      <c r="AR35" s="302">
        <v>-62.4</v>
      </c>
    </row>
    <row r="36" spans="1:46" ht="27" customHeight="1" x14ac:dyDescent="0.2">
      <c r="A36" s="256"/>
      <c r="AK36" s="1130" t="s">
        <v>527</v>
      </c>
      <c r="AL36" s="1131"/>
      <c r="AM36" s="1131"/>
      <c r="AN36" s="1132"/>
      <c r="AO36" s="300">
        <v>16632</v>
      </c>
      <c r="AP36" s="300">
        <v>4612</v>
      </c>
      <c r="AQ36" s="301">
        <v>3257</v>
      </c>
      <c r="AR36" s="302">
        <v>41.6</v>
      </c>
    </row>
    <row r="37" spans="1:46" ht="13.5" customHeight="1" x14ac:dyDescent="0.2">
      <c r="A37" s="256"/>
      <c r="AK37" s="1130" t="s">
        <v>528</v>
      </c>
      <c r="AL37" s="1131"/>
      <c r="AM37" s="1131"/>
      <c r="AN37" s="1132"/>
      <c r="AO37" s="300" t="s">
        <v>510</v>
      </c>
      <c r="AP37" s="300" t="s">
        <v>510</v>
      </c>
      <c r="AQ37" s="301">
        <v>1590</v>
      </c>
      <c r="AR37" s="302" t="s">
        <v>510</v>
      </c>
    </row>
    <row r="38" spans="1:46" ht="27" customHeight="1" x14ac:dyDescent="0.2">
      <c r="A38" s="256"/>
      <c r="AK38" s="1133" t="s">
        <v>529</v>
      </c>
      <c r="AL38" s="1134"/>
      <c r="AM38" s="1134"/>
      <c r="AN38" s="1135"/>
      <c r="AO38" s="303" t="s">
        <v>510</v>
      </c>
      <c r="AP38" s="303" t="s">
        <v>510</v>
      </c>
      <c r="AQ38" s="304">
        <v>20</v>
      </c>
      <c r="AR38" s="292" t="s">
        <v>510</v>
      </c>
      <c r="AS38" s="299"/>
    </row>
    <row r="39" spans="1:46" ht="13.2" x14ac:dyDescent="0.2">
      <c r="A39" s="256"/>
      <c r="AK39" s="1133" t="s">
        <v>530</v>
      </c>
      <c r="AL39" s="1134"/>
      <c r="AM39" s="1134"/>
      <c r="AN39" s="1135"/>
      <c r="AO39" s="300" t="s">
        <v>510</v>
      </c>
      <c r="AP39" s="300" t="s">
        <v>510</v>
      </c>
      <c r="AQ39" s="301">
        <v>-7358</v>
      </c>
      <c r="AR39" s="302" t="s">
        <v>510</v>
      </c>
      <c r="AS39" s="299"/>
    </row>
    <row r="40" spans="1:46" ht="27" customHeight="1" x14ac:dyDescent="0.2">
      <c r="A40" s="256"/>
      <c r="AK40" s="1130" t="s">
        <v>531</v>
      </c>
      <c r="AL40" s="1131"/>
      <c r="AM40" s="1131"/>
      <c r="AN40" s="1132"/>
      <c r="AO40" s="300">
        <v>-306404</v>
      </c>
      <c r="AP40" s="300">
        <v>-84971</v>
      </c>
      <c r="AQ40" s="301">
        <v>-130450</v>
      </c>
      <c r="AR40" s="302">
        <v>-34.9</v>
      </c>
      <c r="AS40" s="299"/>
    </row>
    <row r="41" spans="1:46" ht="13.2" x14ac:dyDescent="0.2">
      <c r="A41" s="256"/>
      <c r="AK41" s="1136" t="s">
        <v>300</v>
      </c>
      <c r="AL41" s="1137"/>
      <c r="AM41" s="1137"/>
      <c r="AN41" s="1138"/>
      <c r="AO41" s="300">
        <v>178674</v>
      </c>
      <c r="AP41" s="300">
        <v>49549</v>
      </c>
      <c r="AQ41" s="301">
        <v>52112</v>
      </c>
      <c r="AR41" s="302">
        <v>-4.9000000000000004</v>
      </c>
      <c r="AS41" s="299"/>
    </row>
    <row r="42" spans="1:46" ht="13.2" x14ac:dyDescent="0.2">
      <c r="A42" s="256"/>
      <c r="AK42" s="305" t="s">
        <v>532</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533</v>
      </c>
    </row>
    <row r="48" spans="1:46" ht="13.2" x14ac:dyDescent="0.2">
      <c r="A48" s="256"/>
      <c r="AK48" s="310" t="s">
        <v>534</v>
      </c>
      <c r="AL48" s="310"/>
      <c r="AM48" s="310"/>
      <c r="AN48" s="310"/>
      <c r="AO48" s="310"/>
      <c r="AP48" s="310"/>
      <c r="AQ48" s="311"/>
      <c r="AR48" s="310"/>
    </row>
    <row r="49" spans="1:44" ht="13.5" customHeight="1" x14ac:dyDescent="0.2">
      <c r="A49" s="256"/>
      <c r="AK49" s="312"/>
      <c r="AL49" s="313"/>
      <c r="AM49" s="1123" t="s">
        <v>501</v>
      </c>
      <c r="AN49" s="1125" t="s">
        <v>535</v>
      </c>
      <c r="AO49" s="1126"/>
      <c r="AP49" s="1126"/>
      <c r="AQ49" s="1126"/>
      <c r="AR49" s="1127"/>
    </row>
    <row r="50" spans="1:44" ht="13.2" x14ac:dyDescent="0.2">
      <c r="A50" s="256"/>
      <c r="AK50" s="314"/>
      <c r="AL50" s="315"/>
      <c r="AM50" s="1124"/>
      <c r="AN50" s="316" t="s">
        <v>536</v>
      </c>
      <c r="AO50" s="317" t="s">
        <v>537</v>
      </c>
      <c r="AP50" s="318" t="s">
        <v>538</v>
      </c>
      <c r="AQ50" s="319" t="s">
        <v>539</v>
      </c>
      <c r="AR50" s="320" t="s">
        <v>540</v>
      </c>
    </row>
    <row r="51" spans="1:44" ht="13.2" x14ac:dyDescent="0.2">
      <c r="A51" s="256"/>
      <c r="AK51" s="312" t="s">
        <v>541</v>
      </c>
      <c r="AL51" s="313"/>
      <c r="AM51" s="321">
        <v>732930</v>
      </c>
      <c r="AN51" s="322">
        <v>183922</v>
      </c>
      <c r="AO51" s="323">
        <v>11.4</v>
      </c>
      <c r="AP51" s="324">
        <v>291173</v>
      </c>
      <c r="AQ51" s="325">
        <v>-0.3</v>
      </c>
      <c r="AR51" s="326">
        <v>11.7</v>
      </c>
    </row>
    <row r="52" spans="1:44" ht="13.2" x14ac:dyDescent="0.2">
      <c r="A52" s="256"/>
      <c r="AK52" s="327"/>
      <c r="AL52" s="328" t="s">
        <v>542</v>
      </c>
      <c r="AM52" s="329">
        <v>357703</v>
      </c>
      <c r="AN52" s="330">
        <v>89762</v>
      </c>
      <c r="AO52" s="331">
        <v>9.9</v>
      </c>
      <c r="AP52" s="332">
        <v>119071</v>
      </c>
      <c r="AQ52" s="333">
        <v>-6.7</v>
      </c>
      <c r="AR52" s="334">
        <v>16.600000000000001</v>
      </c>
    </row>
    <row r="53" spans="1:44" ht="13.2" x14ac:dyDescent="0.2">
      <c r="A53" s="256"/>
      <c r="AK53" s="312" t="s">
        <v>543</v>
      </c>
      <c r="AL53" s="313"/>
      <c r="AM53" s="321">
        <v>611885</v>
      </c>
      <c r="AN53" s="322">
        <v>156853</v>
      </c>
      <c r="AO53" s="323">
        <v>-14.7</v>
      </c>
      <c r="AP53" s="324">
        <v>271581</v>
      </c>
      <c r="AQ53" s="325">
        <v>-6.7</v>
      </c>
      <c r="AR53" s="326">
        <v>-8</v>
      </c>
    </row>
    <row r="54" spans="1:44" ht="13.2" x14ac:dyDescent="0.2">
      <c r="A54" s="256"/>
      <c r="AK54" s="327"/>
      <c r="AL54" s="328" t="s">
        <v>542</v>
      </c>
      <c r="AM54" s="329">
        <v>177445</v>
      </c>
      <c r="AN54" s="330">
        <v>45487</v>
      </c>
      <c r="AO54" s="331">
        <v>-49.3</v>
      </c>
      <c r="AP54" s="332">
        <v>117844</v>
      </c>
      <c r="AQ54" s="333">
        <v>-1</v>
      </c>
      <c r="AR54" s="334">
        <v>-48.3</v>
      </c>
    </row>
    <row r="55" spans="1:44" ht="13.2" x14ac:dyDescent="0.2">
      <c r="A55" s="256"/>
      <c r="AK55" s="312" t="s">
        <v>544</v>
      </c>
      <c r="AL55" s="313"/>
      <c r="AM55" s="321">
        <v>1386481</v>
      </c>
      <c r="AN55" s="322">
        <v>363715</v>
      </c>
      <c r="AO55" s="323">
        <v>131.9</v>
      </c>
      <c r="AP55" s="324">
        <v>268375</v>
      </c>
      <c r="AQ55" s="325">
        <v>-1.2</v>
      </c>
      <c r="AR55" s="326">
        <v>133.1</v>
      </c>
    </row>
    <row r="56" spans="1:44" ht="13.2" x14ac:dyDescent="0.2">
      <c r="A56" s="256"/>
      <c r="AK56" s="327"/>
      <c r="AL56" s="328" t="s">
        <v>542</v>
      </c>
      <c r="AM56" s="329">
        <v>799226</v>
      </c>
      <c r="AN56" s="330">
        <v>209661</v>
      </c>
      <c r="AO56" s="331">
        <v>360.9</v>
      </c>
      <c r="AP56" s="332">
        <v>119602</v>
      </c>
      <c r="AQ56" s="333">
        <v>1.5</v>
      </c>
      <c r="AR56" s="334">
        <v>359.4</v>
      </c>
    </row>
    <row r="57" spans="1:44" ht="13.2" x14ac:dyDescent="0.2">
      <c r="A57" s="256"/>
      <c r="AK57" s="312" t="s">
        <v>545</v>
      </c>
      <c r="AL57" s="313"/>
      <c r="AM57" s="321">
        <v>2296051</v>
      </c>
      <c r="AN57" s="322">
        <v>616721</v>
      </c>
      <c r="AO57" s="323">
        <v>69.599999999999994</v>
      </c>
      <c r="AP57" s="324">
        <v>301035</v>
      </c>
      <c r="AQ57" s="325">
        <v>12.2</v>
      </c>
      <c r="AR57" s="326">
        <v>57.4</v>
      </c>
    </row>
    <row r="58" spans="1:44" ht="13.2" x14ac:dyDescent="0.2">
      <c r="A58" s="256"/>
      <c r="AK58" s="327"/>
      <c r="AL58" s="328" t="s">
        <v>542</v>
      </c>
      <c r="AM58" s="329">
        <v>1868858</v>
      </c>
      <c r="AN58" s="330">
        <v>501976</v>
      </c>
      <c r="AO58" s="331">
        <v>139.4</v>
      </c>
      <c r="AP58" s="332">
        <v>154376</v>
      </c>
      <c r="AQ58" s="333">
        <v>29.1</v>
      </c>
      <c r="AR58" s="334">
        <v>110.3</v>
      </c>
    </row>
    <row r="59" spans="1:44" ht="13.2" x14ac:dyDescent="0.2">
      <c r="A59" s="256"/>
      <c r="AK59" s="312" t="s">
        <v>546</v>
      </c>
      <c r="AL59" s="313"/>
      <c r="AM59" s="321">
        <v>1086142</v>
      </c>
      <c r="AN59" s="322">
        <v>301204</v>
      </c>
      <c r="AO59" s="323">
        <v>-51.2</v>
      </c>
      <c r="AP59" s="324">
        <v>277467</v>
      </c>
      <c r="AQ59" s="325">
        <v>-7.8</v>
      </c>
      <c r="AR59" s="326">
        <v>-43.4</v>
      </c>
    </row>
    <row r="60" spans="1:44" ht="13.2" x14ac:dyDescent="0.2">
      <c r="A60" s="256"/>
      <c r="AK60" s="327"/>
      <c r="AL60" s="328" t="s">
        <v>542</v>
      </c>
      <c r="AM60" s="329">
        <v>678359</v>
      </c>
      <c r="AN60" s="330">
        <v>188120</v>
      </c>
      <c r="AO60" s="331">
        <v>-62.5</v>
      </c>
      <c r="AP60" s="332">
        <v>128378</v>
      </c>
      <c r="AQ60" s="333">
        <v>-16.8</v>
      </c>
      <c r="AR60" s="334">
        <v>-45.7</v>
      </c>
    </row>
    <row r="61" spans="1:44" ht="13.2" x14ac:dyDescent="0.2">
      <c r="A61" s="256"/>
      <c r="AK61" s="312" t="s">
        <v>547</v>
      </c>
      <c r="AL61" s="335"/>
      <c r="AM61" s="321">
        <v>1222698</v>
      </c>
      <c r="AN61" s="322">
        <v>324483</v>
      </c>
      <c r="AO61" s="323">
        <v>29.4</v>
      </c>
      <c r="AP61" s="324">
        <v>281926</v>
      </c>
      <c r="AQ61" s="336">
        <v>-0.8</v>
      </c>
      <c r="AR61" s="326">
        <v>30.2</v>
      </c>
    </row>
    <row r="62" spans="1:44" ht="13.2" x14ac:dyDescent="0.2">
      <c r="A62" s="256"/>
      <c r="AK62" s="327"/>
      <c r="AL62" s="328" t="s">
        <v>542</v>
      </c>
      <c r="AM62" s="329">
        <v>776318</v>
      </c>
      <c r="AN62" s="330">
        <v>207001</v>
      </c>
      <c r="AO62" s="331">
        <v>79.7</v>
      </c>
      <c r="AP62" s="332">
        <v>127854</v>
      </c>
      <c r="AQ62" s="333">
        <v>1.2</v>
      </c>
      <c r="AR62" s="334">
        <v>78.5</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YxmY8sVRm7YR3RaoD6yw/RN1yTuUh6HSUbG0VRtXuAS7rYIvEOCsUx2dMrVdpjbcOoVp1mQ/fISAwI0rVp+CZg==" saltValue="C1GfDGjnPxJOHcJiAI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549</v>
      </c>
    </row>
    <row r="121" spans="125:125" ht="13.5" hidden="1" customHeight="1" x14ac:dyDescent="0.2">
      <c r="DU121" s="250"/>
    </row>
  </sheetData>
  <sheetProtection algorithmName="SHA-512" hashValue="d58y50w45AnODbQNrvy0WGa2Im+1Rt1EvGsw2nozZ2OdBSrO7fxjjiWBIpjyikuPTD97gyPDRTFxnqb2gEIGgg==" saltValue="hdz9QLbSjC6KIH8wCkfH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550</v>
      </c>
    </row>
  </sheetData>
  <sheetProtection algorithmName="SHA-512" hashValue="pFF8DIs4GJ9IH8fr05VObpJmo/ZrOkO1lP083k7BQB+BT6XMs0pnDXlGX6nld2flnvdwV87Z3jVtWngC2SDX6A==" saltValue="y+ssd4VFeZUnFt7KR4gP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49" t="s">
        <v>3</v>
      </c>
      <c r="D47" s="1149"/>
      <c r="E47" s="1150"/>
      <c r="F47" s="11">
        <v>73.98</v>
      </c>
      <c r="G47" s="12">
        <v>75.59</v>
      </c>
      <c r="H47" s="12">
        <v>75.11</v>
      </c>
      <c r="I47" s="12">
        <v>69.48</v>
      </c>
      <c r="J47" s="13">
        <v>64.489999999999995</v>
      </c>
    </row>
    <row r="48" spans="2:10" ht="57.75" customHeight="1" x14ac:dyDescent="0.2">
      <c r="B48" s="14"/>
      <c r="C48" s="1151" t="s">
        <v>4</v>
      </c>
      <c r="D48" s="1151"/>
      <c r="E48" s="1152"/>
      <c r="F48" s="15">
        <v>2.21</v>
      </c>
      <c r="G48" s="16">
        <v>1.77</v>
      </c>
      <c r="H48" s="16">
        <v>1.31</v>
      </c>
      <c r="I48" s="16">
        <v>1.1599999999999999</v>
      </c>
      <c r="J48" s="17">
        <v>1.81</v>
      </c>
    </row>
    <row r="49" spans="2:10" ht="57.75" customHeight="1" thickBot="1" x14ac:dyDescent="0.25">
      <c r="B49" s="18"/>
      <c r="C49" s="1153" t="s">
        <v>5</v>
      </c>
      <c r="D49" s="1153"/>
      <c r="E49" s="1154"/>
      <c r="F49" s="19" t="s">
        <v>556</v>
      </c>
      <c r="G49" s="20" t="s">
        <v>557</v>
      </c>
      <c r="H49" s="20" t="s">
        <v>558</v>
      </c>
      <c r="I49" s="20">
        <v>0.05</v>
      </c>
      <c r="J49" s="21">
        <v>0.83</v>
      </c>
    </row>
    <row r="50" spans="2:10" ht="13.2" x14ac:dyDescent="0.2"/>
  </sheetData>
  <sheetProtection algorithmName="SHA-512" hashValue="38cDXjF+kycGT/GRyVkNJfO4YooL8tYRpMPVApT/S1IOb3H9tkB9U+RXtJsTdy6+qIitmUQcS1PFqQT+I+MWWg==" saltValue="7SHedANo+FEEYmNNk/LK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2023-03-24T06:37:07Z</cp:lastPrinted>
  <dcterms:created xsi:type="dcterms:W3CDTF">2023-02-20T07:46:03Z</dcterms:created>
  <dcterms:modified xsi:type="dcterms:W3CDTF">2023-10-12T23:22:04Z</dcterms:modified>
  <cp:category/>
</cp:coreProperties>
</file>