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6五ヶ瀬町☑\"/>
    </mc:Choice>
  </mc:AlternateContent>
  <xr:revisionPtr revIDLastSave="0" documentId="8_{1232D787-F011-4462-ABC6-BC0484BF77E9}" xr6:coauthVersionLast="47" xr6:coauthVersionMax="47" xr10:uidLastSave="{00000000-0000-0000-0000-000000000000}"/>
  <bookViews>
    <workbookView xWindow="-108" yWindow="-108" windowWidth="23256" windowHeight="1401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s="1"/>
  <c r="U35" i="10" l="1"/>
  <c r="U36" i="10" s="1"/>
  <c r="U37"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s="1"/>
  <c r="CO35" i="10" s="1"/>
  <c r="CO36" i="10" s="1"/>
</calcChain>
</file>

<file path=xl/sharedStrings.xml><?xml version="1.0" encoding="utf-8"?>
<sst xmlns="http://schemas.openxmlformats.org/spreadsheetml/2006/main" count="1135" uniqueCount="568">
  <si>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</si>
  <si>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</si>
  <si>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</si>
  <si>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</si>
  <si>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</si>
  <si>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</si>
  <si>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</si>
  <si>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</si>
  <si>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</si>
  <si>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</si>
  <si>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</si>
  <si>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</si>
  <si>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</si>
  <si>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</si>
  <si>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</si>
  <si>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</si>
  <si>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</si>
  <si>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</si>
  <si>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</si>
  <si>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</si>
  <si>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</si>
  <si>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</si>
  <si>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</si>
  <si>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</si>
  <si>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</si>
  <si>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</si>
  <si>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</si>
  <si>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</si>
  <si>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</si>
  <si>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</si>
  <si>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</si>
  <si>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</si>
  <si>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</si>
  <si>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</si>
  <si>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</si>
  <si>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</si>
  <si>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</si>
  <si>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</si>
  <si>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</si>
  <si>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</si>
  <si>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</si>
  <si>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</si>
  <si>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</si>
  <si>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</si>
  <si>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</si>
  <si>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</si>
  <si>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</si>
  <si>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</si>
  <si>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</si>
  <si>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</si>
  <si>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</si>
  <si>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</si>
  <si>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</si>
  <si>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</si>
  <si>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</si>
  <si>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</si>
  <si>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</si>
  <si>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</si>
  <si>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</si>
  <si>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</si>
  <si>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</si>
  <si>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</si>
  <si>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</si>
  <si>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</si>
  <si>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</si>
  <si>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</si>
  <si>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</si>
  <si>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</si>
  <si>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</si>
  <si>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</si>
  <si>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</si>
  <si>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</si>
  <si>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</si>
  <si>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</si>
  <si>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</si>
  <si>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</si>
  <si>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</si>
  <si>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</si>
  <si>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</si>
  <si>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</si>
  <si>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</si>
  <si>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</si>
  <si>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</si>
  <si>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</si>
  <si>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</si>
  <si>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</si>
  <si>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</si>
  <si>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</si>
  <si>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</si>
  <si>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</si>
  <si>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</si>
  <si>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</si>
  <si>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</si>
  <si>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</si>
  <si>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</si>
  <si>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</si>
  <si>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</si>
  <si>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</si>
  <si>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</si>
  <si>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</si>
  <si>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</si>
  <si>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</si>
  <si>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</si>
  <si>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</si>
  <si>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</si>
  <si>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</si>
  <si>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</si>
  <si>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</si>
  <si>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</si>
  <si>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</si>
  <si>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</si>
  <si>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</si>
  <si>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</si>
  <si>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</si>
  <si>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</si>
  <si>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</si>
  <si>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</si>
  <si>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</si>
  <si>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</si>
  <si>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</si>
  <si>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</si>
  <si>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</si>
  <si>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</si>
  <si>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</si>
  <si>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</si>
  <si>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</si>
  <si>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</si>
  <si>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</si>
  <si>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</si>
  <si>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</si>
  <si>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</si>
  <si>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</si>
  <si>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</si>
  <si>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</si>
  <si>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</si>
  <si>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</si>
  <si>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</si>
  <si>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</si>
  <si>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</si>
  <si>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</si>
  <si>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</si>
  <si>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</si>
  <si>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</si>
  <si>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</si>
  <si>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</si>
  <si>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</si>
  <si>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</si>
  <si>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</si>
  <si>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</si>
  <si>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</si>
  <si>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</si>
  <si>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</si>
  <si>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</si>
  <si>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</si>
  <si>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</si>
  <si>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</si>
  <si>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</si>
  <si>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</si>
  <si>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</si>
  <si>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</si>
  <si>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</si>
  <si>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</si>
  <si>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</si>
  <si>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</si>
  <si>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</si>
  <si>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</si>
  <si>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</si>
  <si>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</si>
  <si>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</si>
  <si>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</si>
  <si>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</si>
  <si>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</si>
  <si>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</si>
  <si>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</si>
  <si>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</si>
  <si>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</si>
  <si>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</si>
  <si>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</si>
  <si>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</si>
  <si>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</si>
  <si>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</si>
  <si>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</si>
  <si>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</si>
  <si>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</si>
  <si>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</si>
  <si>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</si>
  <si>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</si>
  <si>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</si>
  <si>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</si>
  <si>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</si>
  <si>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</si>
  <si>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</si>
  <si>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</si>
  <si>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</si>
  <si>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</si>
  <si>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</si>
  <si>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</si>
  <si>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</si>
  <si>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</si>
  <si>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</si>
  <si>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</si>
  <si>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</si>
  <si>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</si>
  <si>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</si>
  <si>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宮崎県五ケ瀬町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</si>
  <si>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</si>
  <si>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</si>
  <si>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</si>
  <si>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</si>
  <si>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</si>
  <si>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</si>
  <si>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</si>
  <si>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</si>
  <si>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</si>
  <si>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</si>
  <si>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</si>
  <si>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</si>
  <si>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</si>
  <si>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</si>
  <si>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</si>
  <si>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</si>
  <si>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</si>
  <si>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</si>
  <si>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</si>
  <si>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</si>
  <si>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</si>
  <si>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</si>
  <si>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</si>
  <si>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</si>
  <si>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</si>
  <si>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</si>
  <si>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</si>
  <si>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</si>
  <si>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</si>
  <si>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</si>
  <si>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</si>
  <si>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</si>
  <si>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</si>
  <si>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</si>
  <si>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</si>
  <si>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</si>
  <si>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</si>
  <si>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</si>
  <si>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</si>
  <si>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</si>
  <si>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</si>
  <si>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</si>
  <si>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</si>
  <si>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</si>
  <si>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</si>
  <si>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</si>
  <si>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</si>
  <si>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</si>
  <si>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</si>
  <si>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</si>
  <si>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</si>
  <si>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</si>
  <si>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</si>
  <si>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</si>
  <si>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</si>
  <si>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</si>
  <si>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</si>
  <si>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</si>
  <si>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</si>
  <si>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</si>
  <si>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</si>
  <si>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</si>
  <si>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</si>
  <si>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</si>
  <si>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</si>
  <si>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</si>
  <si>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</si>
  <si>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</si>
  <si>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</si>
  <si>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</si>
  <si>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</si>
  <si>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</si>
  <si>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</si>
  <si>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</si>
  <si>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</si>
  <si>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</si>
  <si>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</si>
  <si>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</si>
  <si>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</si>
  <si>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</si>
  <si>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</si>
  <si>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</si>
  <si>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</si>
  <si>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</si>
  <si>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</si>
  <si>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</si>
  <si>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</si>
  <si>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</si>
  <si>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</si>
  <si>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</si>
  <si>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</si>
  <si>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</si>
  <si>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</si>
  <si>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</si>
  <si>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</si>
  <si>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</si>
  <si>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</si>
  <si>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</si>
  <si>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</si>
  <si>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</si>
  <si>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</si>
  <si>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</si>
  <si>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</si>
  <si>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</si>
  <si>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</si>
  <si>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</si>
  <si>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</si>
  <si>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</si>
  <si>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</si>
  <si>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</si>
  <si>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</si>
  <si>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</si>
  <si>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</si>
  <si>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</si>
  <si>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</si>
  <si>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</si>
  <si>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</si>
  <si>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</si>
  <si>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</si>
  <si>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</si>
  <si>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</si>
  <si>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</si>
  <si>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</si>
  <si>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</si>
  <si>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</si>
  <si>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</si>
  <si>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</si>
  <si>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</si>
  <si>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</si>
  <si>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</si>
  <si>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</si>
  <si>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</si>
  <si>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</si>
  <si>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</si>
  <si>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</si>
  <si>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</si>
  <si>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</si>
  <si>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</si>
  <si>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</si>
  <si>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</si>
  <si>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</si>
  <si>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</si>
  <si>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</si>
  <si>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</si>
  <si>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</si>
  <si>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</si>
  <si>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</si>
  <si>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</si>
  <si>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</si>
  <si>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</si>
  <si>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宮崎県五ケ瀬町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</si>
  <si>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</si>
  <si>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</si>
  <si>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</si>
  <si>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</si>
  <si>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</si>
  <si>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</si>
  <si>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</si>
  <si>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</si>
  <si>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</si>
  <si>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</si>
  <si>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</si>
  <si>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</si>
  <si>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</si>
  <si>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</si>
  <si>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</si>
  <si>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</si>
  <si>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</si>
  <si>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</si>
  <si>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</si>
  <si>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</si>
  <si>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</si>
  <si>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</si>
  <si>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</si>
  <si>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</si>
  <si>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</si>
  <si>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</si>
  <si>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</si>
  <si>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</si>
  <si>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</si>
  <si>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</si>
  <si>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</si>
  <si>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</si>
  <si>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</si>
  <si>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</si>
  <si>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</si>
  <si>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</si>
  <si>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</si>
  <si>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</si>
  <si>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</si>
  <si>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</si>
  <si>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</si>
  <si>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</si>
  <si>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</si>
  <si>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</si>
  <si>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</si>
  <si>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</si>
  <si>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</si>
  <si>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</si>
  <si>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</si>
  <si>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</si>
  <si>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</si>
  <si>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</si>
  <si>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</si>
  <si>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</si>
  <si>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</si>
  <si>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</si>
  <si>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</si>
  <si>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</si>
  <si>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</si>
  <si>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</si>
  <si>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</si>
  <si>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</si>
  <si>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</si>
  <si>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</si>
  <si>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</si>
  <si>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</si>
  <si>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</si>
  <si>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</si>
  <si>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</si>
  <si>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</si>
  <si>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</si>
  <si>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</si>
  <si>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</si>
  <si>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</si>
  <si>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</si>
  <si>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</si>
  <si>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</si>
  <si>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</si>
  <si>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</si>
  <si>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</si>
  <si>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</si>
  <si>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</si>
  <si>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</si>
  <si>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</si>
  <si>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</si>
  <si>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</si>
  <si>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</si>
  <si>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</si>
  <si>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</si>
  <si>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</si>
  <si>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</si>
  <si>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</si>
  <si>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</si>
  <si>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</si>
  <si>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</si>
  <si>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</si>
  <si>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</si>
  <si>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</si>
  <si>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</si>
  <si>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</si>
  <si>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</si>
  <si>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</si>
  <si>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</si>
  <si>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</si>
  <si>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</si>
  <si>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</si>
  <si>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</si>
  <si>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</si>
  <si>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</si>
  <si>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</si>
  <si>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</si>
  <si>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</si>
  <si>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</si>
  <si>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</si>
  <si>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</si>
  <si>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</si>
  <si>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</si>
  <si>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</si>
  <si>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</si>
  <si>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</si>
  <si>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</si>
  <si>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</si>
  <si>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</si>
  <si>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</si>
  <si>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</si>
  <si>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</si>
  <si>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</si>
  <si>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</si>
  <si>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</si>
  <si>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</si>
  <si>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</si>
  <si>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</si>
  <si>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</si>
  <si>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</si>
  <si>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</si>
  <si>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</si>
  <si>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</si>
  <si>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</si>
  <si>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</si>
  <si>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</si>
  <si>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</si>
  <si>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</si>
  <si>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</si>
  <si>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</si>
  <si>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</si>
  <si>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</si>
  <si>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</si>
  <si>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</si>
  <si>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</si>
  <si>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</si>
  <si>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</si>
  <si>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</si>
  <si>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</si>
  <si>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</si>
  <si>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</si>
  <si>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</si>
  <si>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</si>
  <si>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</si>
  <si>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</si>
  <si>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</si>
  <si>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</si>
  <si>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</si>
  <si>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</si>
  <si>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</si>
  <si>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</si>
  <si>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</si>
  <si>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</si>
  <si>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</si>
  <si>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</si>
  <si>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</si>
  <si>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</si>
  <si>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</si>
  <si>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</si>
  <si>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</si>
  <si>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</si>
  <si>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</si>
  <si>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</si>
  <si>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 8.45</t>
  </si>
  <si>
    <t>▲ 4.56</t>
  </si>
  <si>
    <t>国民健康保険病院事業会計</t>
  </si>
  <si>
    <t>一般会計</t>
  </si>
  <si>
    <t>簡易水道事業特別会計</t>
  </si>
  <si>
    <t>介護保険特別会計（保険事業勘定）</t>
  </si>
  <si>
    <t>国民健康保険特別会計</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</si>
  <si>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</si>
  <si>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</si>
  <si>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</si>
  <si>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</si>
  <si>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</si>
  <si>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</si>
  <si>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</si>
  <si>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</si>
  <si>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</si>
  <si>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西臼杵広域行政事務組合</t>
    <rPh sb="0" eb="3">
      <t>ニシウスキ</t>
    </rPh>
    <rPh sb="3" eb="5">
      <t>コウイキ</t>
    </rPh>
    <rPh sb="5" eb="7">
      <t>ギョウセイ</t>
    </rPh>
    <rPh sb="7" eb="11">
      <t>ジムクミアイ</t>
    </rPh>
    <phoneticPr fontId="2"/>
  </si>
  <si>
    <t>宮崎県市町村総合事務組合（一般会計）</t>
    <rPh sb="0" eb="3">
      <t>ミヤザキケン</t>
    </rPh>
    <rPh sb="3" eb="6">
      <t>シチョウソン</t>
    </rPh>
    <rPh sb="6" eb="8">
      <t>ソウゴウ</t>
    </rPh>
    <rPh sb="8" eb="12">
      <t>ジムクミアイ</t>
    </rPh>
    <rPh sb="13" eb="17">
      <t>イッパンカイケイ</t>
    </rPh>
    <phoneticPr fontId="2"/>
  </si>
  <si>
    <t>宮崎県市町村総合事務組合（交通災害事業特別会計）</t>
    <rPh sb="0" eb="3">
      <t>ミヤザキケン</t>
    </rPh>
    <rPh sb="3" eb="6">
      <t>シチョウソン</t>
    </rPh>
    <rPh sb="6" eb="8">
      <t>ソウゴウ</t>
    </rPh>
    <rPh sb="8" eb="12">
      <t>ジムクミアイ</t>
    </rPh>
    <rPh sb="13" eb="17">
      <t>コウツウサイガイ</t>
    </rPh>
    <rPh sb="17" eb="19">
      <t>ジギョウ</t>
    </rPh>
    <rPh sb="19" eb="23">
      <t>トクベツカイケイ</t>
    </rPh>
    <phoneticPr fontId="2"/>
  </si>
  <si>
    <t>宮崎県市町村総合事務組合（自治会館特別会計）</t>
    <rPh sb="0" eb="3">
      <t>ミヤザキケン</t>
    </rPh>
    <rPh sb="3" eb="6">
      <t>シチョウソン</t>
    </rPh>
    <rPh sb="6" eb="8">
      <t>ソウゴウ</t>
    </rPh>
    <rPh sb="8" eb="12">
      <t>ジムクミアイ</t>
    </rPh>
    <rPh sb="13" eb="17">
      <t>ジチカイカン</t>
    </rPh>
    <rPh sb="17" eb="21">
      <t>トクベツカイケイ</t>
    </rPh>
    <phoneticPr fontId="2"/>
  </si>
  <si>
    <t>宮崎県北部広域事務組合（一般会計）</t>
    <rPh sb="0" eb="3">
      <t>ミヤザキケン</t>
    </rPh>
    <rPh sb="3" eb="5">
      <t>ホクブ</t>
    </rPh>
    <rPh sb="5" eb="7">
      <t>コウイキ</t>
    </rPh>
    <rPh sb="7" eb="11">
      <t>ジムクミアイ</t>
    </rPh>
    <rPh sb="12" eb="16">
      <t>イッパンカイケイ</t>
    </rPh>
    <phoneticPr fontId="2"/>
  </si>
  <si>
    <t>宮崎県後期高齢者医療広域連合（普通会計）</t>
    <rPh sb="0" eb="3">
      <t>ミヤザキケン</t>
    </rPh>
    <rPh sb="3" eb="8">
      <t>コウキコウレイシャ</t>
    </rPh>
    <rPh sb="8" eb="10">
      <t>イリョウ</t>
    </rPh>
    <rPh sb="10" eb="14">
      <t>コウイキレンゴウ</t>
    </rPh>
    <rPh sb="15" eb="19">
      <t>フツウカイケイ</t>
    </rPh>
    <phoneticPr fontId="2"/>
  </si>
  <si>
    <t>宮崎県後期高齢者医療特別会計（特別会計）</t>
    <rPh sb="0" eb="3">
      <t>ミヤザキケン</t>
    </rPh>
    <rPh sb="3" eb="8">
      <t>コウキコウレイシャ</t>
    </rPh>
    <rPh sb="8" eb="10">
      <t>イリョウ</t>
    </rPh>
    <rPh sb="10" eb="14">
      <t>トクベツカイケイ</t>
    </rPh>
    <rPh sb="15" eb="17">
      <t>トクベツ</t>
    </rPh>
    <rPh sb="17" eb="19">
      <t>カイケイ</t>
    </rPh>
    <phoneticPr fontId="2"/>
  </si>
  <si>
    <t>株式会社　五ヶ瀬ハイランド</t>
    <rPh sb="0" eb="4">
      <t>カブシキカイシャ</t>
    </rPh>
    <rPh sb="5" eb="8">
      <t>ゴカセ</t>
    </rPh>
    <phoneticPr fontId="2"/>
  </si>
  <si>
    <t>五ヶ瀬ワイナリー株式会社</t>
    <rPh sb="0" eb="3">
      <t>ゴカセ</t>
    </rPh>
    <rPh sb="8" eb="12">
      <t>カブシキカイシャ</t>
    </rPh>
    <phoneticPr fontId="2"/>
  </si>
  <si>
    <t>宮崎県林業公社</t>
    <rPh sb="0" eb="3">
      <t>ミヤザキケン</t>
    </rPh>
    <rPh sb="3" eb="7">
      <t>リンギョウコウシャ</t>
    </rPh>
    <phoneticPr fontId="2"/>
  </si>
  <si>
    <t>公共施設等整備基金</t>
    <rPh sb="0" eb="5">
      <t>コウキョウシセツトウ</t>
    </rPh>
    <rPh sb="5" eb="9">
      <t>セイビキキン</t>
    </rPh>
    <phoneticPr fontId="5"/>
  </si>
  <si>
    <t>五ヶ瀬町応援基金</t>
    <rPh sb="0" eb="4">
      <t>ゴカセチョウ</t>
    </rPh>
    <rPh sb="4" eb="8">
      <t>オウエンキキン</t>
    </rPh>
    <phoneticPr fontId="2"/>
  </si>
  <si>
    <t>地域福祉基金</t>
    <rPh sb="0" eb="2">
      <t>チイキ</t>
    </rPh>
    <rPh sb="2" eb="6">
      <t>フクシキキン</t>
    </rPh>
    <phoneticPr fontId="2"/>
  </si>
  <si>
    <t>佐伯勝元教育基金</t>
    <rPh sb="0" eb="2">
      <t>サイキ</t>
    </rPh>
    <rPh sb="2" eb="4">
      <t>カツモト</t>
    </rPh>
    <rPh sb="4" eb="8">
      <t>キョウイクキキン</t>
    </rPh>
    <phoneticPr fontId="2"/>
  </si>
  <si>
    <t>ふるさとづくり基金</t>
    <rPh sb="7" eb="9">
      <t>キキン</t>
    </rPh>
    <phoneticPr fontId="2"/>
  </si>
  <si>
    <t>-</t>
    <phoneticPr fontId="2"/>
  </si>
  <si>
    <t>宮崎県北部広域事務組合（特別会計）</t>
    <rPh sb="0" eb="3">
      <t>ミヤザキケン</t>
    </rPh>
    <rPh sb="3" eb="5">
      <t>ホクブ</t>
    </rPh>
    <rPh sb="5" eb="7">
      <t>コウイキ</t>
    </rPh>
    <rPh sb="7" eb="11">
      <t>ジムクミアイ</t>
    </rPh>
    <rPh sb="12" eb="16">
      <t>トクベツカイケイ</t>
    </rPh>
    <phoneticPr fontId="2"/>
  </si>
  <si>
    <t>第２９期</t>
    <rPh sb="0" eb="1">
      <t>ダイ</t>
    </rPh>
    <rPh sb="3" eb="4">
      <t>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</si>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</sst>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CD54-4E14-9F95-CA3CBD67D1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363715</c:v>
                </c:pt>
                <c:pt idx="1">
                  <c:v>616721</c:v>
                </c:pt>
                <c:pt idx="2">
                  <c:v>301204</c:v>
                </c:pt>
                <c:pt idx="3">
                  <c:v>215240</c:v>
                </c:pt>
                <c:pt idx="4">
                  <c:v>236227</c:v>
                </c:pt>
              </c:numCache>
            </c:numRef>
          </c:val>
          <c:smooth val="0"/>
          <c:extLst>
            <c:ext xmlns:c16="http://schemas.microsoft.com/office/drawing/2014/chart" uri="{C3380CC4-5D6E-409C-BE32-E72D297353CC}">
              <c16:uniqueId val="{00000001-CD54-4E14-9F95-CA3CBD67D1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1.1599999999999999</c:v>
                </c:pt>
                <c:pt idx="2">
                  <c:v>1.81</c:v>
                </c:pt>
                <c:pt idx="3">
                  <c:v>1.36</c:v>
                </c:pt>
                <c:pt idx="4">
                  <c:v>1.24</c:v>
                </c:pt>
              </c:numCache>
            </c:numRef>
          </c:val>
          <c:extLst>
            <c:ext xmlns:c16="http://schemas.microsoft.com/office/drawing/2014/chart" uri="{C3380CC4-5D6E-409C-BE32-E72D297353CC}">
              <c16:uniqueId val="{00000000-65C2-42D8-902C-854D924736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75.11</c:v>
                </c:pt>
                <c:pt idx="1">
                  <c:v>69.48</c:v>
                </c:pt>
                <c:pt idx="2">
                  <c:v>64.489999999999995</c:v>
                </c:pt>
                <c:pt idx="3">
                  <c:v>61.49</c:v>
                </c:pt>
                <c:pt idx="4">
                  <c:v>54.1</c:v>
                </c:pt>
              </c:numCache>
            </c:numRef>
          </c:val>
          <c:extLst>
            <c:ext xmlns:c16="http://schemas.microsoft.com/office/drawing/2014/chart" uri="{C3380CC4-5D6E-409C-BE32-E72D297353CC}">
              <c16:uniqueId val="{00000001-65C2-42D8-902C-854D924736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0.05</c:v>
                </c:pt>
                <c:pt idx="2">
                  <c:v>0.83</c:v>
                </c:pt>
                <c:pt idx="3">
                  <c:v>-8.4499999999999993</c:v>
                </c:pt>
                <c:pt idx="4">
                  <c:v>-4.5599999999999996</c:v>
                </c:pt>
              </c:numCache>
            </c:numRef>
          </c:val>
          <c:smooth val="0"/>
          <c:extLst>
            <c:ext xmlns:c16="http://schemas.microsoft.com/office/drawing/2014/chart" uri="{C3380CC4-5D6E-409C-BE32-E72D297353CC}">
              <c16:uniqueId val="{00000002-65C2-42D8-902C-854D924736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DB-4F5D-A982-C8719218B4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DB-4F5D-A982-C8719218B4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DB-4F5D-A982-C8719218B428}"/>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DB-4F5D-A982-C8719218B4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0.08</c:v>
                </c:pt>
                <c:pt idx="8">
                  <c:v>#N/A</c:v>
                </c:pt>
                <c:pt idx="9">
                  <c:v>0.02</c:v>
                </c:pt>
              </c:numCache>
            </c:numRef>
          </c:val>
          <c:extLst>
            <c:ext xmlns:c16="http://schemas.microsoft.com/office/drawing/2014/chart" uri="{C3380CC4-5D6E-409C-BE32-E72D297353CC}">
              <c16:uniqueId val="{00000004-D1DB-4F5D-A982-C8719218B42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1.45</c:v>
                </c:pt>
                <c:pt idx="2">
                  <c:v>#N/A</c:v>
                </c:pt>
                <c:pt idx="3">
                  <c:v>1.07</c:v>
                </c:pt>
                <c:pt idx="4">
                  <c:v>#N/A</c:v>
                </c:pt>
                <c:pt idx="5">
                  <c:v>0.78</c:v>
                </c:pt>
                <c:pt idx="6">
                  <c:v>#N/A</c:v>
                </c:pt>
                <c:pt idx="7">
                  <c:v>0.18</c:v>
                </c:pt>
                <c:pt idx="8">
                  <c:v>#N/A</c:v>
                </c:pt>
                <c:pt idx="9">
                  <c:v>0.3</c:v>
                </c:pt>
              </c:numCache>
            </c:numRef>
          </c:val>
          <c:extLst>
            <c:ext xmlns:c16="http://schemas.microsoft.com/office/drawing/2014/chart" uri="{C3380CC4-5D6E-409C-BE32-E72D297353CC}">
              <c16:uniqueId val="{00000005-D1DB-4F5D-A982-C8719218B42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0.59</c:v>
                </c:pt>
                <c:pt idx="4">
                  <c:v>#N/A</c:v>
                </c:pt>
                <c:pt idx="5">
                  <c:v>0.92</c:v>
                </c:pt>
                <c:pt idx="6">
                  <c:v>#N/A</c:v>
                </c:pt>
                <c:pt idx="7">
                  <c:v>0.98</c:v>
                </c:pt>
                <c:pt idx="8">
                  <c:v>#N/A</c:v>
                </c:pt>
                <c:pt idx="9">
                  <c:v>0.54</c:v>
                </c:pt>
              </c:numCache>
            </c:numRef>
          </c:val>
          <c:extLst>
            <c:ext xmlns:c16="http://schemas.microsoft.com/office/drawing/2014/chart" uri="{C3380CC4-5D6E-409C-BE32-E72D297353CC}">
              <c16:uniqueId val="{00000006-D1DB-4F5D-A982-C8719218B42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c:v>
                </c:pt>
                <c:pt idx="8">
                  <c:v>#N/A</c:v>
                </c:pt>
                <c:pt idx="9">
                  <c:v>0.87</c:v>
                </c:pt>
              </c:numCache>
            </c:numRef>
          </c:val>
          <c:extLst>
            <c:ext xmlns:c16="http://schemas.microsoft.com/office/drawing/2014/chart" uri="{C3380CC4-5D6E-409C-BE32-E72D297353CC}">
              <c16:uniqueId val="{00000007-D1DB-4F5D-A982-C8719218B4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c:v>
                </c:pt>
                <c:pt idx="2">
                  <c:v>#N/A</c:v>
                </c:pt>
                <c:pt idx="3">
                  <c:v>1.1499999999999999</c:v>
                </c:pt>
                <c:pt idx="4">
                  <c:v>#N/A</c:v>
                </c:pt>
                <c:pt idx="5">
                  <c:v>1.81</c:v>
                </c:pt>
                <c:pt idx="6">
                  <c:v>#N/A</c:v>
                </c:pt>
                <c:pt idx="7">
                  <c:v>1.36</c:v>
                </c:pt>
                <c:pt idx="8">
                  <c:v>#N/A</c:v>
                </c:pt>
                <c:pt idx="9">
                  <c:v>1.24</c:v>
                </c:pt>
              </c:numCache>
            </c:numRef>
          </c:val>
          <c:extLst>
            <c:ext xmlns:c16="http://schemas.microsoft.com/office/drawing/2014/chart" uri="{C3380CC4-5D6E-409C-BE32-E72D297353CC}">
              <c16:uniqueId val="{00000008-D1DB-4F5D-A982-C8719218B428}"/>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c:v>
                </c:pt>
                <c:pt idx="2">
                  <c:v>#N/A</c:v>
                </c:pt>
                <c:pt idx="3">
                  <c:v>14.16</c:v>
                </c:pt>
                <c:pt idx="4">
                  <c:v>#N/A</c:v>
                </c:pt>
                <c:pt idx="5">
                  <c:v>12.09</c:v>
                </c:pt>
                <c:pt idx="6">
                  <c:v>#N/A</c:v>
                </c:pt>
                <c:pt idx="7">
                  <c:v>10.53</c:v>
                </c:pt>
                <c:pt idx="8">
                  <c:v>#N/A</c:v>
                </c:pt>
                <c:pt idx="9">
                  <c:v>11.5</c:v>
                </c:pt>
              </c:numCache>
            </c:numRef>
          </c:val>
          <c:extLst>
            <c:ext xmlns:c16="http://schemas.microsoft.com/office/drawing/2014/chart" uri="{C3380CC4-5D6E-409C-BE32-E72D297353CC}">
              <c16:uniqueId val="{00000009-D1DB-4F5D-A982-C8719218B4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296</c:v>
                </c:pt>
                <c:pt idx="5">
                  <c:v>312</c:v>
                </c:pt>
                <c:pt idx="8">
                  <c:v>307</c:v>
                </c:pt>
                <c:pt idx="11">
                  <c:v>318</c:v>
                </c:pt>
                <c:pt idx="14">
                  <c:v>318</c:v>
                </c:pt>
              </c:numCache>
            </c:numRef>
          </c:val>
          <c:extLst>
            <c:ext xmlns:c16="http://schemas.microsoft.com/office/drawing/2014/chart" uri="{C3380CC4-5D6E-409C-BE32-E72D297353CC}">
              <c16:uniqueId val="{00000000-2963-4AE3-AB5F-64DA91435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63-4AE3-AB5F-64DA91435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2963-4AE3-AB5F-64DA91435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17</c:v>
                </c:pt>
                <c:pt idx="6">
                  <c:v>17</c:v>
                </c:pt>
                <c:pt idx="9">
                  <c:v>17</c:v>
                </c:pt>
                <c:pt idx="12">
                  <c:v>19</c:v>
                </c:pt>
              </c:numCache>
            </c:numRef>
          </c:val>
          <c:extLst>
            <c:ext xmlns:c16="http://schemas.microsoft.com/office/drawing/2014/chart" uri="{C3380CC4-5D6E-409C-BE32-E72D297353CC}">
              <c16:uniqueId val="{00000003-2963-4AE3-AB5F-64DA91435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c:v>
                </c:pt>
                <c:pt idx="3">
                  <c:v>33</c:v>
                </c:pt>
                <c:pt idx="6">
                  <c:v>42</c:v>
                </c:pt>
                <c:pt idx="9">
                  <c:v>38</c:v>
                </c:pt>
                <c:pt idx="12">
                  <c:v>67</c:v>
                </c:pt>
              </c:numCache>
            </c:numRef>
          </c:val>
          <c:extLst>
            <c:ext xmlns:c16="http://schemas.microsoft.com/office/drawing/2014/chart" uri="{C3380CC4-5D6E-409C-BE32-E72D297353CC}">
              <c16:uniqueId val="{00000004-2963-4AE3-AB5F-64DA91435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63-4AE3-AB5F-64DA91435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63-4AE3-AB5F-64DA91435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348</c:v>
                </c:pt>
                <c:pt idx="3">
                  <c:v>387</c:v>
                </c:pt>
                <c:pt idx="6">
                  <c:v>426</c:v>
                </c:pt>
                <c:pt idx="9">
                  <c:v>453</c:v>
                </c:pt>
                <c:pt idx="12">
                  <c:v>462</c:v>
                </c:pt>
              </c:numCache>
            </c:numRef>
          </c:val>
          <c:extLst>
            <c:ext xmlns:c16="http://schemas.microsoft.com/office/drawing/2014/chart" uri="{C3380CC4-5D6E-409C-BE32-E72D297353CC}">
              <c16:uniqueId val="{00000007-2963-4AE3-AB5F-64DA914351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c:v>
                </c:pt>
                <c:pt idx="2">
                  <c:v>#N/A</c:v>
                </c:pt>
                <c:pt idx="3">
                  <c:v>#N/A</c:v>
                </c:pt>
                <c:pt idx="4">
                  <c:v>127</c:v>
                </c:pt>
                <c:pt idx="5">
                  <c:v>#N/A</c:v>
                </c:pt>
                <c:pt idx="6">
                  <c:v>#N/A</c:v>
                </c:pt>
                <c:pt idx="7">
                  <c:v>178</c:v>
                </c:pt>
                <c:pt idx="8">
                  <c:v>#N/A</c:v>
                </c:pt>
                <c:pt idx="9">
                  <c:v>#N/A</c:v>
                </c:pt>
                <c:pt idx="10">
                  <c:v>190</c:v>
                </c:pt>
                <c:pt idx="11">
                  <c:v>#N/A</c:v>
                </c:pt>
                <c:pt idx="12">
                  <c:v>#N/A</c:v>
                </c:pt>
                <c:pt idx="13">
                  <c:v>230</c:v>
                </c:pt>
                <c:pt idx="14">
                  <c:v>#N/A</c:v>
                </c:pt>
              </c:numCache>
            </c:numRef>
          </c:val>
          <c:smooth val="0"/>
          <c:extLst>
            <c:ext xmlns:c16="http://schemas.microsoft.com/office/drawing/2014/chart" uri="{C3380CC4-5D6E-409C-BE32-E72D297353CC}">
              <c16:uniqueId val="{00000008-2963-4AE3-AB5F-64DA914351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2650</c:v>
                </c:pt>
                <c:pt idx="5">
                  <c:v>3057</c:v>
                </c:pt>
                <c:pt idx="8">
                  <c:v>2961</c:v>
                </c:pt>
                <c:pt idx="11">
                  <c:v>2807</c:v>
                </c:pt>
                <c:pt idx="14">
                  <c:v>2933</c:v>
                </c:pt>
              </c:numCache>
            </c:numRef>
          </c:val>
          <c:extLst>
            <c:ext xmlns:c16="http://schemas.microsoft.com/office/drawing/2014/chart" uri="{C3380CC4-5D6E-409C-BE32-E72D297353CC}">
              <c16:uniqueId val="{00000000-99D9-4BAD-8124-54EAD7019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9D9-4BAD-8124-54EAD7019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3116</c:v>
                </c:pt>
                <c:pt idx="5">
                  <c:v>3033</c:v>
                </c:pt>
                <c:pt idx="8">
                  <c:v>3269</c:v>
                </c:pt>
                <c:pt idx="11">
                  <c:v>3157</c:v>
                </c:pt>
                <c:pt idx="14">
                  <c:v>3057</c:v>
                </c:pt>
              </c:numCache>
            </c:numRef>
          </c:val>
          <c:extLst>
            <c:ext xmlns:c16="http://schemas.microsoft.com/office/drawing/2014/chart" uri="{C3380CC4-5D6E-409C-BE32-E72D297353CC}">
              <c16:uniqueId val="{00000002-99D9-4BAD-8124-54EAD7019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D9-4BAD-8124-54EAD7019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D9-4BAD-8124-54EAD7019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D9-4BAD-8124-54EAD7019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772</c:v>
                </c:pt>
                <c:pt idx="3">
                  <c:v>830</c:v>
                </c:pt>
                <c:pt idx="6">
                  <c:v>790</c:v>
                </c:pt>
                <c:pt idx="9">
                  <c:v>810</c:v>
                </c:pt>
                <c:pt idx="12">
                  <c:v>860</c:v>
                </c:pt>
              </c:numCache>
            </c:numRef>
          </c:val>
          <c:extLst>
            <c:ext xmlns:c16="http://schemas.microsoft.com/office/drawing/2014/chart" uri="{C3380CC4-5D6E-409C-BE32-E72D297353CC}">
              <c16:uniqueId val="{00000006-99D9-4BAD-8124-54EAD7019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295</c:v>
                </c:pt>
                <c:pt idx="3">
                  <c:v>274</c:v>
                </c:pt>
                <c:pt idx="6">
                  <c:v>255</c:v>
                </c:pt>
                <c:pt idx="9">
                  <c:v>238</c:v>
                </c:pt>
                <c:pt idx="12">
                  <c:v>222</c:v>
                </c:pt>
              </c:numCache>
            </c:numRef>
          </c:val>
          <c:extLst>
            <c:ext xmlns:c16="http://schemas.microsoft.com/office/drawing/2014/chart" uri="{C3380CC4-5D6E-409C-BE32-E72D297353CC}">
              <c16:uniqueId val="{00000007-99D9-4BAD-8124-54EAD7019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319</c:v>
                </c:pt>
                <c:pt idx="3">
                  <c:v>280</c:v>
                </c:pt>
                <c:pt idx="6">
                  <c:v>316</c:v>
                </c:pt>
                <c:pt idx="9">
                  <c:v>390</c:v>
                </c:pt>
                <c:pt idx="12">
                  <c:v>345</c:v>
                </c:pt>
              </c:numCache>
            </c:numRef>
          </c:val>
          <c:extLst>
            <c:ext xmlns:c16="http://schemas.microsoft.com/office/drawing/2014/chart" uri="{C3380CC4-5D6E-409C-BE32-E72D297353CC}">
              <c16:uniqueId val="{00000008-99D9-4BAD-8124-54EAD7019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99D9-4BAD-8124-54EAD7019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3101</c:v>
                </c:pt>
                <c:pt idx="3">
                  <c:v>4140</c:v>
                </c:pt>
                <c:pt idx="6">
                  <c:v>4328</c:v>
                </c:pt>
                <c:pt idx="9">
                  <c:v>4330</c:v>
                </c:pt>
                <c:pt idx="12">
                  <c:v>4254</c:v>
                </c:pt>
              </c:numCache>
            </c:numRef>
          </c:val>
          <c:extLst>
            <c:ext xmlns:c16="http://schemas.microsoft.com/office/drawing/2014/chart" uri="{C3380CC4-5D6E-409C-BE32-E72D297353CC}">
              <c16:uniqueId val="{0000000A-99D9-4BAD-8124-54EAD7019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D9-4BAD-8124-54EAD7019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1734</c:v>
                </c:pt>
                <c:pt idx="1">
                  <c:v>1537</c:v>
                </c:pt>
                <c:pt idx="2">
                  <c:v>1419</c:v>
                </c:pt>
              </c:numCache>
            </c:numRef>
          </c:val>
          <c:extLst>
            <c:ext xmlns:c16="http://schemas.microsoft.com/office/drawing/2014/chart" uri="{C3380CC4-5D6E-409C-BE32-E72D297353CC}">
              <c16:uniqueId val="{00000000-ACCF-49AB-AAE5-2DFF511959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279</c:v>
                </c:pt>
                <c:pt idx="1">
                  <c:v>300</c:v>
                </c:pt>
                <c:pt idx="2">
                  <c:v>313</c:v>
                </c:pt>
              </c:numCache>
            </c:numRef>
          </c:val>
          <c:extLst>
            <c:ext xmlns:c16="http://schemas.microsoft.com/office/drawing/2014/chart" uri="{C3380CC4-5D6E-409C-BE32-E72D297353CC}">
              <c16:uniqueId val="{00000001-ACCF-49AB-AAE5-2DFF511959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826</c:v>
                </c:pt>
                <c:pt idx="1">
                  <c:v>874</c:v>
                </c:pt>
                <c:pt idx="2">
                  <c:v>887</c:v>
                </c:pt>
              </c:numCache>
            </c:numRef>
          </c:val>
          <c:extLst>
            <c:ext xmlns:c16="http://schemas.microsoft.com/office/drawing/2014/chart" uri="{C3380CC4-5D6E-409C-BE32-E72D297353CC}">
              <c16:uniqueId val="{00000002-ACCF-49AB-AAE5-2DFF511959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人口減少及び少子高齢化に加え、町内に中心となる産業がないことなどにより財政基盤が弱く、従前から継続して類似団体平均を下回っている。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町税</a:t>
          </a:r>
          <a:r>
            <a:rPr kumimoji="1" lang="ja-JP" altLang="en-US" sz="1200">
              <a:latin typeface="ＭＳ Ｐゴシック" panose="020B0600070205080204" pitchFamily="50" charset="-128"/>
              <a:ea typeface="ＭＳ Ｐゴシック" panose="020B0600070205080204" pitchFamily="50" charset="-128"/>
            </a:rPr>
            <a:t>等の徴収体制については、徴税徴収対策アクションプランに基づき、全庁の関係部署で組織した町税等対策会議において情報共有と対策を協議し、連携強化を図っている。財政力指数は、県内平均</a:t>
          </a:r>
          <a:r>
            <a:rPr kumimoji="1" lang="en-US" altLang="ja-JP" sz="1200">
              <a:latin typeface="ＭＳ Ｐゴシック" panose="020B0600070205080204" pitchFamily="50" charset="-128"/>
              <a:ea typeface="ＭＳ Ｐゴシック" panose="020B0600070205080204" pitchFamily="50" charset="-128"/>
            </a:rPr>
            <a:t>0.38</a:t>
          </a:r>
          <a:r>
            <a:rPr kumimoji="1" lang="ja-JP" altLang="en-US" sz="1200">
              <a:latin typeface="ＭＳ Ｐゴシック" panose="020B0600070205080204" pitchFamily="50" charset="-128"/>
              <a:ea typeface="ＭＳ Ｐゴシック" panose="020B0600070205080204" pitchFamily="50" charset="-128"/>
            </a:rPr>
            <a:t>を下回る</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であり、類似団体</a:t>
          </a:r>
          <a:r>
            <a:rPr kumimoji="1" lang="en-US" altLang="ja-JP" sz="1200">
              <a:latin typeface="ＭＳ Ｐゴシック" panose="020B0600070205080204" pitchFamily="50" charset="-128"/>
              <a:ea typeface="ＭＳ Ｐゴシック" panose="020B0600070205080204" pitchFamily="50" charset="-128"/>
            </a:rPr>
            <a:t>0.18</a:t>
          </a:r>
          <a:r>
            <a:rPr kumimoji="1" lang="ja-JP" altLang="en-US" sz="1200">
              <a:latin typeface="ＭＳ Ｐゴシック" panose="020B0600070205080204" pitchFamily="50" charset="-128"/>
              <a:ea typeface="ＭＳ Ｐゴシック" panose="020B0600070205080204" pitchFamily="50" charset="-128"/>
            </a:rPr>
            <a:t>と比較しても</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ポイント下回っているが、昨年度より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ポイント差が縮まっている。引き続き、歳入確保の向上に取り組んでいくとともに、第６次総合計画に沿った施策の重点化と行政の効率化を進め、財政の健全化を図る。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ポイント改善している状況である。要因として、分子は、災害復旧事業費の増加に伴い、人件費の支弁額が増額になったこと、フルタイム会計年度任用職員の減少により、人件費が減少したが、</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年度から償還が始まった地方債が増額となり、全体として</a:t>
          </a:r>
          <a:r>
            <a:rPr kumimoji="1" lang="en-US" altLang="ja-JP" sz="1100">
              <a:latin typeface="ＭＳ Ｐゴシック" panose="020B0600070205080204" pitchFamily="50" charset="-128"/>
              <a:ea typeface="ＭＳ Ｐゴシック" panose="020B0600070205080204" pitchFamily="50" charset="-128"/>
            </a:rPr>
            <a:t>21,000</a:t>
          </a:r>
          <a:r>
            <a:rPr kumimoji="1" lang="ja-JP" altLang="en-US" sz="1100">
              <a:latin typeface="ＭＳ Ｐゴシック" panose="020B0600070205080204" pitchFamily="50" charset="-128"/>
              <a:ea typeface="ＭＳ Ｐゴシック" panose="020B0600070205080204" pitchFamily="50" charset="-128"/>
            </a:rPr>
            <a:t>千円増加した。分母は、地方税は減少したものの、普通交付税の増額（</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年度はそれ以前の基礎数値に誤りがあり錯誤調整による減額）により全体として約</a:t>
          </a:r>
          <a:r>
            <a:rPr kumimoji="1" lang="en-US" altLang="ja-JP" sz="1100">
              <a:latin typeface="ＭＳ Ｐゴシック" panose="020B0600070205080204" pitchFamily="50" charset="-128"/>
              <a:ea typeface="ＭＳ Ｐゴシック" panose="020B0600070205080204" pitchFamily="50" charset="-128"/>
            </a:rPr>
            <a:t>100,000</a:t>
          </a:r>
          <a:r>
            <a:rPr kumimoji="1" lang="ja-JP" altLang="en-US" sz="1100">
              <a:latin typeface="ＭＳ Ｐゴシック" panose="020B0600070205080204" pitchFamily="50" charset="-128"/>
              <a:ea typeface="ＭＳ Ｐゴシック" panose="020B0600070205080204" pitchFamily="50" charset="-128"/>
            </a:rPr>
            <a:t>千円の増額であったことが考えられる。しかしながら、引き続き庁舎建設関連、災害復旧事業関連等の元利償還金の増加が見込まれることから、効率的な行財政運営と計画的な公共施設の整備（維持管理）等を行い、適正な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86571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61513"/>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66</xdr:row>
      <xdr:rowOff>86571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84560"/>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46355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人件費については、決算額が前年度比で△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％となっている。物件費は、ふるさと応援寄附金が大幅に増加（前年度比＋</a:t>
          </a:r>
          <a:r>
            <a:rPr kumimoji="1" lang="en-US" altLang="ja-JP" sz="1300">
              <a:latin typeface="ＭＳ Ｐゴシック" panose="020B0600070205080204" pitchFamily="50" charset="-128"/>
              <a:ea typeface="ＭＳ Ｐゴシック" panose="020B0600070205080204" pitchFamily="50" charset="-128"/>
            </a:rPr>
            <a:t>732.9</a:t>
          </a:r>
          <a:r>
            <a:rPr kumimoji="1" lang="ja-JP" altLang="en-US" sz="1300">
              <a:latin typeface="ＭＳ Ｐゴシック" panose="020B0600070205080204" pitchFamily="50" charset="-128"/>
              <a:ea typeface="ＭＳ Ｐゴシック" panose="020B0600070205080204" pitchFamily="50" charset="-128"/>
            </a:rPr>
            <a:t>％）したことで、それに伴う返礼等に係る事務費及び業務委託料の増加と、特産品開発業務支援事業及び観光促進業務支援事業を新規事業として実施したことが大きな要因であり、人口一人当たりの人件費・物件費等の決算額が</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ポイント増加している。また、原油高騰及び価格高騰の影響も引き続き予想されるが、今後もコスト低減を図っていく必要がある。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85773</xdr:rowOff>
    </xdr:from>
    <xdr:to>
      <xdr:col>23</xdr:col>
      <xdr:colOff>133350</xdr:colOff>
      <xdr:row>82</xdr:row>
      <xdr:rowOff>126653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4673"/>
          <a:ext cx="838200" cy="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85773</xdr:rowOff>
    </xdr:from>
    <xdr:to>
      <xdr:col>19</xdr:col>
      <xdr:colOff>133350</xdr:colOff>
      <xdr:row>82</xdr:row>
      <xdr:rowOff>108796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44673"/>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59213</xdr:rowOff>
    </xdr:from>
    <xdr:to>
      <xdr:col>15</xdr:col>
      <xdr:colOff>82550</xdr:colOff>
      <xdr:row>82</xdr:row>
      <xdr:rowOff>108796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8113"/>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36325</xdr:rowOff>
    </xdr:from>
    <xdr:to>
      <xdr:col>11</xdr:col>
      <xdr:colOff>31750</xdr:colOff>
      <xdr:row>82</xdr:row>
      <xdr:rowOff>59213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5225"/>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75853</xdr:rowOff>
    </xdr:from>
    <xdr:to>
      <xdr:col>23</xdr:col>
      <xdr:colOff>184150</xdr:colOff>
      <xdr:row>83</xdr:row>
      <xdr:rowOff>6003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92380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34973</xdr:rowOff>
    </xdr:from>
    <xdr:to>
      <xdr:col>19</xdr:col>
      <xdr:colOff>184150</xdr:colOff>
      <xdr:row>82</xdr:row>
      <xdr:rowOff>136573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146750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57996</xdr:rowOff>
    </xdr:from>
    <xdr:to>
      <xdr:col>15</xdr:col>
      <xdr:colOff>133350</xdr:colOff>
      <xdr:row>82</xdr:row>
      <xdr:rowOff>159596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169773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8413</xdr:rowOff>
    </xdr:from>
    <xdr:to>
      <xdr:col>11</xdr:col>
      <xdr:colOff>82550</xdr:colOff>
      <xdr:row>82</xdr:row>
      <xdr:rowOff>110013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156975</xdr:rowOff>
    </xdr:from>
    <xdr:to>
      <xdr:col>7</xdr:col>
      <xdr:colOff>31750</xdr:colOff>
      <xdr:row>82</xdr:row>
      <xdr:rowOff>87125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年連続減少しているが、類似団体平均より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ポイント上回っている状況である。小規模自治体であり職員の階層別分布状況がラスパイレス指数の変動に大きく影響することから、今後の変動について見込むことは難しい状況である。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88</xdr:row>
      <xdr:rowOff>18098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15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18098</xdr:rowOff>
    </xdr:from>
    <xdr:to>
      <xdr:col>77</xdr:col>
      <xdr:colOff>44450</xdr:colOff>
      <xdr:row>88</xdr:row>
      <xdr:rowOff>102552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0569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88</xdr:row>
      <xdr:rowOff>132714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01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132714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5998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81914</xdr:rowOff>
    </xdr:from>
    <xdr:to>
      <xdr:col>68</xdr:col>
      <xdr:colOff>203200</xdr:colOff>
      <xdr:row>89</xdr:row>
      <xdr:rowOff>12064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168291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ポイント多く、昨年度比で</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差が縮小している。当町の人口減少は継続しており、それに伴い職員の割合が増加する傾向となっている。今後も職員一人当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119507</xdr:rowOff>
    </xdr:from>
    <xdr:to>
      <xdr:col>81</xdr:col>
      <xdr:colOff>44450</xdr:colOff>
      <xdr:row>60</xdr:row>
      <xdr:rowOff>130064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6507"/>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70945</xdr:rowOff>
    </xdr:from>
    <xdr:to>
      <xdr:col>77</xdr:col>
      <xdr:colOff>44450</xdr:colOff>
      <xdr:row>60</xdr:row>
      <xdr:rowOff>119507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7945"/>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46816</xdr:rowOff>
    </xdr:from>
    <xdr:to>
      <xdr:col>72</xdr:col>
      <xdr:colOff>203200</xdr:colOff>
      <xdr:row>60</xdr:row>
      <xdr:rowOff>70945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381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29321</xdr:rowOff>
    </xdr:from>
    <xdr:to>
      <xdr:col>68</xdr:col>
      <xdr:colOff>152400</xdr:colOff>
      <xdr:row>60</xdr:row>
      <xdr:rowOff>46816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6321"/>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79264</xdr:rowOff>
    </xdr:from>
    <xdr:to>
      <xdr:col>81</xdr:col>
      <xdr:colOff>95250</xdr:colOff>
      <xdr:row>61</xdr:row>
      <xdr:rowOff>9414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51341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68707</xdr:rowOff>
    </xdr:from>
    <xdr:to>
      <xdr:col>77</xdr:col>
      <xdr:colOff>95250</xdr:colOff>
      <xdr:row>60</xdr:row>
      <xdr:rowOff>170307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155084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20145</xdr:rowOff>
    </xdr:from>
    <xdr:to>
      <xdr:col>73</xdr:col>
      <xdr:colOff>44450</xdr:colOff>
      <xdr:row>60</xdr:row>
      <xdr:rowOff>121745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106522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167466</xdr:rowOff>
    </xdr:from>
    <xdr:to>
      <xdr:col>68</xdr:col>
      <xdr:colOff>203200</xdr:colOff>
      <xdr:row>60</xdr:row>
      <xdr:rowOff>97616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6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149971</xdr:rowOff>
    </xdr:from>
    <xdr:to>
      <xdr:col>64</xdr:col>
      <xdr:colOff>152400</xdr:colOff>
      <xdr:row>60</xdr:row>
      <xdr:rowOff>80121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64898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5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近年の新庁舎建設事業及び災害復旧事業等により、地方債発行額が増加し、それに伴い公債費も増加している。今後数年間が公債費のピークを迎えることになると見込んでいる。類似団体平均より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ポイント上回っており、全国平均も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ポイント上回っており今後公有財産の老朽化対策等で大規模な改修工事等が重なることも想定しつつ、地方債残高の管理をより一層強化し、またさらに特定財源の確保に努め実質公債比率の抑制を図る。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81704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699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140546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54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及び公営企業債の増加により、将来負担額は増加している。令和５年度決算において、災害復旧事業等の財源不足分として、財政調整基金の取り崩しを行っている。中長期財政シミュレーションにおいて、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年度には財政調整基金残高の目安である標準財政規模の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％を下回る予測がされており、投資的事業の見直しや公共施設の計画的な維持補修を行うことにより、引き続き財政の健全化に努める。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ポイント上回っているが、昨年度より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ポイント差が縮小している。これは分母となる普通交付税が、錯誤調整された昨年度から増額となった（</a:t>
          </a:r>
          <a:r>
            <a:rPr kumimoji="1" lang="en-US" altLang="ja-JP" sz="1300">
              <a:latin typeface="ＭＳ Ｐゴシック" panose="020B0600070205080204" pitchFamily="50" charset="-128"/>
              <a:ea typeface="ＭＳ Ｐゴシック" panose="020B0600070205080204" pitchFamily="50" charset="-128"/>
            </a:rPr>
            <a:t>71,879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％）ことと、フルタイムの会計年度任用職員が減ったことによる職員給の減額によるものが主な要因である。今後も事務量に応じた職員配置を考慮し、適正な定員管理に努める。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009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9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145288</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0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号災害によるスキー場の休業のため施設管理に係る費用が減額していることと、分母である普通交付税が昨年度は錯誤調整されていたために本年度増額となった（</a:t>
          </a:r>
          <a:r>
            <a:rPr kumimoji="1" lang="en-US" altLang="ja-JP" sz="1300">
              <a:latin typeface="ＭＳ Ｐゴシック" panose="020B0600070205080204" pitchFamily="50" charset="-128"/>
              <a:ea typeface="ＭＳ Ｐゴシック" panose="020B0600070205080204" pitchFamily="50" charset="-128"/>
            </a:rPr>
            <a:t>71,879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％）ことにより、全体として昨年度より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原油高騰・物価高騰により物件費の増加も懸念されるため、今</a:t>
          </a:r>
          <a:r>
            <a:rPr kumimoji="1" lang="ja-JP" altLang="en-US" sz="1300">
              <a:latin typeface="ＭＳ Ｐゴシック" panose="020B0600070205080204" pitchFamily="50" charset="-128"/>
              <a:ea typeface="ＭＳ Ｐゴシック" panose="020B0600070205080204" pitchFamily="50" charset="-128"/>
            </a:rPr>
            <a:t>後も引き続き経常的な物件の抑制に努める。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2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9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93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経常収支比率の分子において、住民税非課税世帯等臨時特別給付金にかかる費用が増額となったことにより、昨年度比で</a:t>
          </a:r>
          <a:r>
            <a:rPr kumimoji="1" lang="en-US" altLang="ja-JP" sz="1200">
              <a:latin typeface="ＭＳ Ｐゴシック" panose="020B0600070205080204" pitchFamily="50" charset="-128"/>
              <a:ea typeface="ＭＳ Ｐゴシック" panose="020B0600070205080204" pitchFamily="50" charset="-128"/>
            </a:rPr>
            <a:t>40,844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％）増加しているが、分母において、錯誤調整された普通交付税が昨年度比で増額となった（</a:t>
          </a:r>
          <a:r>
            <a:rPr kumimoji="1" lang="en-US" altLang="ja-JP" sz="1200">
              <a:latin typeface="ＭＳ Ｐゴシック" panose="020B0600070205080204" pitchFamily="50" charset="-128"/>
              <a:ea typeface="ＭＳ Ｐゴシック" panose="020B0600070205080204" pitchFamily="50" charset="-128"/>
            </a:rPr>
            <a:t>71,879</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％）ために、扶助費の経常収支比率は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ポイント減少し、類似団体平均との差も、昨年度より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ポイント縮小した。しかしながら、今後も、少子高齢化が進行する中で、介護等の高齢者対策及び子育て支援対策等にかかる費用の増加が見込まれる。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（貸付金、繰出金、維持補修費）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他の経費に係る経常収支比率は、第三セクターに対する運営資金貸付（年度内回収分）の減額、介護給付費及び後期高齢者医療の療養費の伸びに伴う繰出し金の増額があったが、全体として昨年度と変化はなく、類似団体の平均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今後も介護給付費や後期高齢者医療費の増加を想定しつつ、施設の計画的な整備（維持補修）を行い、経常収支比率の抑制に努めていく。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57</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53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57</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08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73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73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156210</xdr:rowOff>
    </xdr:from>
    <xdr:to>
      <xdr:col>74</xdr:col>
      <xdr:colOff>31750</xdr:colOff>
      <xdr:row>57</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96537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ポイント上回っている。また昨年度より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ポイント増加しており、一部事務組合（消防）及び病院事業会計に対する繰出金の増額が主な要因である。今後町単の補助事業等を全般的に見直し、効果的で効率的な事業の組み立てを行っていく。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632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578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公債費にかかる経常収支比率は、類似団体より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ポイント下回っている。また分子である公債費は、庁舎建設事業関連で令和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年度借入の地方債償還が始まったことで</a:t>
          </a:r>
          <a:r>
            <a:rPr kumimoji="1" lang="en-US" altLang="ja-JP" sz="1200">
              <a:latin typeface="ＭＳ Ｐゴシック" panose="020B0600070205080204" pitchFamily="50" charset="-128"/>
              <a:ea typeface="ＭＳ Ｐゴシック" panose="020B0600070205080204" pitchFamily="50" charset="-128"/>
            </a:rPr>
            <a:t>9,212</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％）増加しているが、分母において、普通交付税が昨年度比で増額となった（</a:t>
          </a:r>
          <a:r>
            <a:rPr kumimoji="1" lang="en-US" altLang="ja-JP" sz="1200">
              <a:latin typeface="ＭＳ Ｐゴシック" panose="020B0600070205080204" pitchFamily="50" charset="-128"/>
              <a:ea typeface="ＭＳ Ｐゴシック" panose="020B0600070205080204" pitchFamily="50" charset="-128"/>
            </a:rPr>
            <a:t>71,879</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なったことにより、全体として減少したものである。近年借入利率も上昇しており、今後も公債費の高止まりが見込まれる。計画的な事業実施、年間発行額の調整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153670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68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3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公債費以外にかかる経常収支比率においては、類似団体平均と比較して、</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ポイント高くなっており、特に人件費及び補助費等において高い比率となっているが、昨年度より差が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ポイント縮小しており、その要因としては、分母となる普通交付税が昨年度より増額であった（昨年度は、錯誤分の減額調整のため普通交付税が減額であった）ことが大きく影響している。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全体的な財政健全化に今後も引き続き努めていく。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81</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8163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81</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134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77470</xdr:rowOff>
    </xdr:from>
    <xdr:to>
      <xdr:col>69</xdr:col>
      <xdr:colOff>92075</xdr:colOff>
      <xdr:row>81</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93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21607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68580</xdr:rowOff>
    </xdr:from>
    <xdr:to>
      <xdr:col>65</xdr:col>
      <xdr:colOff>53975</xdr:colOff>
      <xdr:row>81</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22362</xdr:rowOff>
    </xdr:from>
    <xdr:to>
      <xdr:col>29</xdr:col>
      <xdr:colOff>127000</xdr:colOff>
      <xdr:row>17</xdr:row>
      <xdr:rowOff>49672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4637"/>
          <a:ext cx="647700" cy="2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9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49672</xdr:rowOff>
    </xdr:from>
    <xdr:to>
      <xdr:col>26</xdr:col>
      <xdr:colOff>50800</xdr:colOff>
      <xdr:row>17</xdr:row>
      <xdr:rowOff>58511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1947"/>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58511</xdr:rowOff>
    </xdr:from>
    <xdr:to>
      <xdr:col>22</xdr:col>
      <xdr:colOff>114300</xdr:colOff>
      <xdr:row>17</xdr:row>
      <xdr:rowOff>101976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20786"/>
          <a:ext cx="698500" cy="4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101976</xdr:rowOff>
    </xdr:from>
    <xdr:to>
      <xdr:col>18</xdr:col>
      <xdr:colOff>177800</xdr:colOff>
      <xdr:row>17</xdr:row>
      <xdr:rowOff>118361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4251"/>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143012</xdr:rowOff>
    </xdr:from>
    <xdr:to>
      <xdr:col>29</xdr:col>
      <xdr:colOff>177800</xdr:colOff>
      <xdr:row>17</xdr:row>
      <xdr:rowOff>73162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159539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170322</xdr:rowOff>
    </xdr:from>
    <xdr:to>
      <xdr:col>26</xdr:col>
      <xdr:colOff>101600</xdr:colOff>
      <xdr:row>17</xdr:row>
      <xdr:rowOff>100472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110649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7711</xdr:rowOff>
    </xdr:from>
    <xdr:to>
      <xdr:col>22</xdr:col>
      <xdr:colOff>165100</xdr:colOff>
      <xdr:row>17</xdr:row>
      <xdr:rowOff>109311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6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119488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51176</xdr:rowOff>
    </xdr:from>
    <xdr:to>
      <xdr:col>19</xdr:col>
      <xdr:colOff>38100</xdr:colOff>
      <xdr:row>17</xdr:row>
      <xdr:rowOff>152776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137553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0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67561</xdr:rowOff>
    </xdr:from>
    <xdr:to>
      <xdr:col>15</xdr:col>
      <xdr:colOff>101600</xdr:colOff>
      <xdr:row>17</xdr:row>
      <xdr:rowOff>169161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153938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101264</xdr:rowOff>
    </xdr:from>
    <xdr:to>
      <xdr:col>29</xdr:col>
      <xdr:colOff>127000</xdr:colOff>
      <xdr:row>35</xdr:row>
      <xdr:rowOff>164898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1614"/>
          <a:ext cx="647700" cy="6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86042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9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164898</xdr:rowOff>
    </xdr:from>
    <xdr:to>
      <xdr:col>26</xdr:col>
      <xdr:colOff>50800</xdr:colOff>
      <xdr:row>35</xdr:row>
      <xdr:rowOff>186212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5248"/>
          <a:ext cx="698500" cy="2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186212</xdr:rowOff>
    </xdr:from>
    <xdr:to>
      <xdr:col>22</xdr:col>
      <xdr:colOff>114300</xdr:colOff>
      <xdr:row>35</xdr:row>
      <xdr:rowOff>257859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6562"/>
          <a:ext cx="6985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257859</xdr:rowOff>
    </xdr:from>
    <xdr:to>
      <xdr:col>18</xdr:col>
      <xdr:colOff>177800</xdr:colOff>
      <xdr:row>35</xdr:row>
      <xdr:rowOff>299204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8209"/>
          <a:ext cx="698500" cy="4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50464</xdr:rowOff>
    </xdr:from>
    <xdr:to>
      <xdr:col>29</xdr:col>
      <xdr:colOff>177800</xdr:colOff>
      <xdr:row>35</xdr:row>
      <xdr:rowOff>152064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238441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114098</xdr:rowOff>
    </xdr:from>
    <xdr:to>
      <xdr:col>26</xdr:col>
      <xdr:colOff>101600</xdr:colOff>
      <xdr:row>35</xdr:row>
      <xdr:rowOff>215698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200475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135412</xdr:rowOff>
    </xdr:from>
    <xdr:to>
      <xdr:col>22</xdr:col>
      <xdr:colOff>165100</xdr:colOff>
      <xdr:row>35</xdr:row>
      <xdr:rowOff>237012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221789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207059</xdr:rowOff>
    </xdr:from>
    <xdr:to>
      <xdr:col>19</xdr:col>
      <xdr:colOff>38100</xdr:colOff>
      <xdr:row>35</xdr:row>
      <xdr:rowOff>308659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248404</xdr:rowOff>
    </xdr:from>
    <xdr:to>
      <xdr:col>15</xdr:col>
      <xdr:colOff>101600</xdr:colOff>
      <xdr:row>36</xdr:row>
      <xdr:rowOff>7104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334781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64026</xdr:rowOff>
    </xdr:from>
    <xdr:to>
      <xdr:col>24</xdr:col>
      <xdr:colOff>63500</xdr:colOff>
      <xdr:row>36</xdr:row>
      <xdr:rowOff>70392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6226"/>
          <a:ext cx="8382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70392</xdr:rowOff>
    </xdr:from>
    <xdr:to>
      <xdr:col>19</xdr:col>
      <xdr:colOff>177800</xdr:colOff>
      <xdr:row>36</xdr:row>
      <xdr:rowOff>87217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4259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87217</xdr:rowOff>
    </xdr:from>
    <xdr:to>
      <xdr:col>15</xdr:col>
      <xdr:colOff>50800</xdr:colOff>
      <xdr:row>36</xdr:row>
      <xdr:rowOff>129350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417"/>
          <a:ext cx="889000" cy="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129350</xdr:rowOff>
    </xdr:from>
    <xdr:to>
      <xdr:col>10</xdr:col>
      <xdr:colOff>114300</xdr:colOff>
      <xdr:row>36</xdr:row>
      <xdr:rowOff>157955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1550"/>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13226</xdr:rowOff>
    </xdr:from>
    <xdr:to>
      <xdr:col>24</xdr:col>
      <xdr:colOff>114300</xdr:colOff>
      <xdr:row>36</xdr:row>
      <xdr:rowOff>114826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36103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19592</xdr:rowOff>
    </xdr:from>
    <xdr:to>
      <xdr:col>20</xdr:col>
      <xdr:colOff>38100</xdr:colOff>
      <xdr:row>36</xdr:row>
      <xdr:rowOff>121192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137719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36417</xdr:rowOff>
    </xdr:from>
    <xdr:to>
      <xdr:col>15</xdr:col>
      <xdr:colOff>101600</xdr:colOff>
      <xdr:row>36</xdr:row>
      <xdr:rowOff>138017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154544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78550</xdr:rowOff>
    </xdr:from>
    <xdr:to>
      <xdr:col>10</xdr:col>
      <xdr:colOff>165100</xdr:colOff>
      <xdr:row>37</xdr:row>
      <xdr:rowOff>8700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25227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107155</xdr:rowOff>
    </xdr:from>
    <xdr:to>
      <xdr:col>6</xdr:col>
      <xdr:colOff>38100</xdr:colOff>
      <xdr:row>37</xdr:row>
      <xdr:rowOff>37305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53832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127000</xdr:rowOff>
    </xdr:from>
    <xdr:to>
      <xdr:col>24</xdr:col>
      <xdr:colOff>63500</xdr:colOff>
      <xdr:row>58</xdr:row>
      <xdr:rowOff>9285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9650"/>
          <a:ext cx="8382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133402</xdr:rowOff>
    </xdr:from>
    <xdr:to>
      <xdr:col>19</xdr:col>
      <xdr:colOff>177800</xdr:colOff>
      <xdr:row>58</xdr:row>
      <xdr:rowOff>9285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6052"/>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133402</xdr:rowOff>
    </xdr:from>
    <xdr:to>
      <xdr:col>15</xdr:col>
      <xdr:colOff>50800</xdr:colOff>
      <xdr:row>58</xdr:row>
      <xdr:rowOff>11514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6052"/>
          <a:ext cx="889000" cy="4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11514</xdr:rowOff>
    </xdr:from>
    <xdr:to>
      <xdr:col>10</xdr:col>
      <xdr:colOff>114300</xdr:colOff>
      <xdr:row>58</xdr:row>
      <xdr:rowOff>18712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5614"/>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76200</xdr:rowOff>
    </xdr:from>
    <xdr:to>
      <xdr:col>24</xdr:col>
      <xdr:colOff>114300</xdr:colOff>
      <xdr:row>58</xdr:row>
      <xdr:rowOff>6350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129935</xdr:rowOff>
    </xdr:from>
    <xdr:to>
      <xdr:col>20</xdr:col>
      <xdr:colOff>38100</xdr:colOff>
      <xdr:row>58</xdr:row>
      <xdr:rowOff>60085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82602</xdr:rowOff>
    </xdr:from>
    <xdr:to>
      <xdr:col>15</xdr:col>
      <xdr:colOff>101600</xdr:colOff>
      <xdr:row>58</xdr:row>
      <xdr:rowOff>12752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132164</xdr:rowOff>
    </xdr:from>
    <xdr:to>
      <xdr:col>10</xdr:col>
      <xdr:colOff>165100</xdr:colOff>
      <xdr:row>58</xdr:row>
      <xdr:rowOff>62314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53441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139362</xdr:rowOff>
    </xdr:from>
    <xdr:to>
      <xdr:col>6</xdr:col>
      <xdr:colOff>38100</xdr:colOff>
      <xdr:row>58</xdr:row>
      <xdr:rowOff>69512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60639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78837</xdr:rowOff>
    </xdr:from>
    <xdr:to>
      <xdr:col>24</xdr:col>
      <xdr:colOff>63500</xdr:colOff>
      <xdr:row>78</xdr:row>
      <xdr:rowOff>88302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1937"/>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81804</xdr:rowOff>
    </xdr:from>
    <xdr:to>
      <xdr:col>19</xdr:col>
      <xdr:colOff>177800</xdr:colOff>
      <xdr:row>78</xdr:row>
      <xdr:rowOff>88302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4904"/>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81804</xdr:rowOff>
    </xdr:from>
    <xdr:to>
      <xdr:col>15</xdr:col>
      <xdr:colOff>50800</xdr:colOff>
      <xdr:row>78</xdr:row>
      <xdr:rowOff>90830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4904"/>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90830</xdr:rowOff>
    </xdr:from>
    <xdr:to>
      <xdr:col>10</xdr:col>
      <xdr:colOff>114300</xdr:colOff>
      <xdr:row>78</xdr:row>
      <xdr:rowOff>98506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393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28037</xdr:rowOff>
    </xdr:from>
    <xdr:to>
      <xdr:col>24</xdr:col>
      <xdr:colOff>114300</xdr:colOff>
      <xdr:row>78</xdr:row>
      <xdr:rowOff>129637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114414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37502</xdr:rowOff>
    </xdr:from>
    <xdr:to>
      <xdr:col>20</xdr:col>
      <xdr:colOff>38100</xdr:colOff>
      <xdr:row>78</xdr:row>
      <xdr:rowOff>139102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130229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31004</xdr:rowOff>
    </xdr:from>
    <xdr:to>
      <xdr:col>15</xdr:col>
      <xdr:colOff>101600</xdr:colOff>
      <xdr:row>78</xdr:row>
      <xdr:rowOff>132604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123731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40030</xdr:rowOff>
    </xdr:from>
    <xdr:to>
      <xdr:col>10</xdr:col>
      <xdr:colOff>165100</xdr:colOff>
      <xdr:row>78</xdr:row>
      <xdr:rowOff>141630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132757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47706</xdr:rowOff>
    </xdr:from>
    <xdr:to>
      <xdr:col>6</xdr:col>
      <xdr:colOff>38100</xdr:colOff>
      <xdr:row>78</xdr:row>
      <xdr:rowOff>149306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110508</xdr:rowOff>
    </xdr:from>
    <xdr:to>
      <xdr:col>24</xdr:col>
      <xdr:colOff>63500</xdr:colOff>
      <xdr:row>96</xdr:row>
      <xdr:rowOff>48778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8258"/>
          <a:ext cx="838200" cy="10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130381</xdr:rowOff>
    </xdr:from>
    <xdr:to>
      <xdr:col>19</xdr:col>
      <xdr:colOff>177800</xdr:colOff>
      <xdr:row>96</xdr:row>
      <xdr:rowOff>48778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18131"/>
          <a:ext cx="889000" cy="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130381</xdr:rowOff>
    </xdr:from>
    <xdr:to>
      <xdr:col>15</xdr:col>
      <xdr:colOff>50800</xdr:colOff>
      <xdr:row>96</xdr:row>
      <xdr:rowOff>132697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8131"/>
          <a:ext cx="889000" cy="1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132697</xdr:rowOff>
    </xdr:from>
    <xdr:to>
      <xdr:col>10</xdr:col>
      <xdr:colOff>114300</xdr:colOff>
      <xdr:row>96</xdr:row>
      <xdr:rowOff>158606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9189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59708</xdr:rowOff>
    </xdr:from>
    <xdr:to>
      <xdr:col>24</xdr:col>
      <xdr:colOff>114300</xdr:colOff>
      <xdr:row>95</xdr:row>
      <xdr:rowOff>161308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38135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169428</xdr:rowOff>
    </xdr:from>
    <xdr:to>
      <xdr:col>20</xdr:col>
      <xdr:colOff>38100</xdr:colOff>
      <xdr:row>96</xdr:row>
      <xdr:rowOff>99578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90705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79581</xdr:rowOff>
    </xdr:from>
    <xdr:to>
      <xdr:col>15</xdr:col>
      <xdr:colOff>101600</xdr:colOff>
      <xdr:row>96</xdr:row>
      <xdr:rowOff>9731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81897</xdr:rowOff>
    </xdr:from>
    <xdr:to>
      <xdr:col>10</xdr:col>
      <xdr:colOff>165100</xdr:colOff>
      <xdr:row>97</xdr:row>
      <xdr:rowOff>12047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107806</xdr:rowOff>
    </xdr:from>
    <xdr:to>
      <xdr:col>6</xdr:col>
      <xdr:colOff>38100</xdr:colOff>
      <xdr:row>97</xdr:row>
      <xdr:rowOff>37956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116110</xdr:rowOff>
    </xdr:from>
    <xdr:to>
      <xdr:col>55</xdr:col>
      <xdr:colOff>0</xdr:colOff>
      <xdr:row>36</xdr:row>
      <xdr:rowOff>75787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6860"/>
          <a:ext cx="838200" cy="1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75787</xdr:rowOff>
    </xdr:from>
    <xdr:to>
      <xdr:col>50</xdr:col>
      <xdr:colOff>114300</xdr:colOff>
      <xdr:row>36</xdr:row>
      <xdr:rowOff>112895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7987"/>
          <a:ext cx="889000" cy="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102353</xdr:rowOff>
    </xdr:from>
    <xdr:to>
      <xdr:col>45</xdr:col>
      <xdr:colOff>177800</xdr:colOff>
      <xdr:row>36</xdr:row>
      <xdr:rowOff>112895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03103"/>
          <a:ext cx="889000" cy="1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102353</xdr:rowOff>
    </xdr:from>
    <xdr:to>
      <xdr:col>41</xdr:col>
      <xdr:colOff>50800</xdr:colOff>
      <xdr:row>37</xdr:row>
      <xdr:rowOff>38611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03103"/>
          <a:ext cx="8890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65310</xdr:rowOff>
    </xdr:from>
    <xdr:to>
      <xdr:col>55</xdr:col>
      <xdr:colOff>50800</xdr:colOff>
      <xdr:row>35</xdr:row>
      <xdr:rowOff>166910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88187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24987</xdr:rowOff>
    </xdr:from>
    <xdr:to>
      <xdr:col>50</xdr:col>
      <xdr:colOff>165100</xdr:colOff>
      <xdr:row>36</xdr:row>
      <xdr:rowOff>126587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117714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62095</xdr:rowOff>
    </xdr:from>
    <xdr:to>
      <xdr:col>46</xdr:col>
      <xdr:colOff>38100</xdr:colOff>
      <xdr:row>36</xdr:row>
      <xdr:rowOff>163695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154822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51553</xdr:rowOff>
    </xdr:from>
    <xdr:to>
      <xdr:col>41</xdr:col>
      <xdr:colOff>101600</xdr:colOff>
      <xdr:row>35</xdr:row>
      <xdr:rowOff>153153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144280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159261</xdr:rowOff>
    </xdr:from>
    <xdr:to>
      <xdr:col>36</xdr:col>
      <xdr:colOff>165100</xdr:colOff>
      <xdr:row>37</xdr:row>
      <xdr:rowOff>89411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80538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35895</xdr:rowOff>
    </xdr:from>
    <xdr:to>
      <xdr:col>55</xdr:col>
      <xdr:colOff>0</xdr:colOff>
      <xdr:row>58</xdr:row>
      <xdr:rowOff>51887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9995"/>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157832</xdr:rowOff>
    </xdr:from>
    <xdr:to>
      <xdr:col>50</xdr:col>
      <xdr:colOff>114300</xdr:colOff>
      <xdr:row>58</xdr:row>
      <xdr:rowOff>51887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0482"/>
          <a:ext cx="889000" cy="6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88859</xdr:rowOff>
    </xdr:from>
    <xdr:to>
      <xdr:col>45</xdr:col>
      <xdr:colOff>177800</xdr:colOff>
      <xdr:row>57</xdr:row>
      <xdr:rowOff>157832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90059"/>
          <a:ext cx="889000" cy="2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88859</xdr:rowOff>
    </xdr:from>
    <xdr:to>
      <xdr:col>41</xdr:col>
      <xdr:colOff>50800</xdr:colOff>
      <xdr:row>57</xdr:row>
      <xdr:rowOff>110199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0059"/>
          <a:ext cx="889000" cy="1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156545</xdr:rowOff>
    </xdr:from>
    <xdr:to>
      <xdr:col>55</xdr:col>
      <xdr:colOff>50800</xdr:colOff>
      <xdr:row>58</xdr:row>
      <xdr:rowOff>86695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1087</xdr:rowOff>
    </xdr:from>
    <xdr:to>
      <xdr:col>50</xdr:col>
      <xdr:colOff>165100</xdr:colOff>
      <xdr:row>58</xdr:row>
      <xdr:rowOff>102687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93814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3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107032</xdr:rowOff>
    </xdr:from>
    <xdr:to>
      <xdr:col>46</xdr:col>
      <xdr:colOff>38100</xdr:colOff>
      <xdr:row>58</xdr:row>
      <xdr:rowOff>37182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53709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38059</xdr:rowOff>
    </xdr:from>
    <xdr:to>
      <xdr:col>41</xdr:col>
      <xdr:colOff>101600</xdr:colOff>
      <xdr:row>56</xdr:row>
      <xdr:rowOff>139659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156186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1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59399</xdr:rowOff>
    </xdr:from>
    <xdr:to>
      <xdr:col>36</xdr:col>
      <xdr:colOff>165100</xdr:colOff>
      <xdr:row>57</xdr:row>
      <xdr:rowOff>160999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51521</xdr:rowOff>
    </xdr:from>
    <xdr:to>
      <xdr:col>55</xdr:col>
      <xdr:colOff>0</xdr:colOff>
      <xdr:row>79</xdr:row>
      <xdr:rowOff>58582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96071"/>
          <a:ext cx="8382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131927</xdr:rowOff>
    </xdr:from>
    <xdr:to>
      <xdr:col>50</xdr:col>
      <xdr:colOff>114300</xdr:colOff>
      <xdr:row>79</xdr:row>
      <xdr:rowOff>51521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5027"/>
          <a:ext cx="889000" cy="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131927</xdr:rowOff>
    </xdr:from>
    <xdr:to>
      <xdr:col>45</xdr:col>
      <xdr:colOff>177800</xdr:colOff>
      <xdr:row>79</xdr:row>
      <xdr:rowOff>56962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5027"/>
          <a:ext cx="889000" cy="9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105470</xdr:rowOff>
    </xdr:from>
    <xdr:to>
      <xdr:col>41</xdr:col>
      <xdr:colOff>50800</xdr:colOff>
      <xdr:row>79</xdr:row>
      <xdr:rowOff>56962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8570"/>
          <a:ext cx="889000" cy="1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7782</xdr:rowOff>
    </xdr:from>
    <xdr:to>
      <xdr:col>55</xdr:col>
      <xdr:colOff>50800</xdr:colOff>
      <xdr:row>79</xdr:row>
      <xdr:rowOff>109382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721</xdr:rowOff>
    </xdr:from>
    <xdr:to>
      <xdr:col>50</xdr:col>
      <xdr:colOff>165100</xdr:colOff>
      <xdr:row>79</xdr:row>
      <xdr:rowOff>102321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93448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81127</xdr:rowOff>
    </xdr:from>
    <xdr:to>
      <xdr:col>46</xdr:col>
      <xdr:colOff>38100</xdr:colOff>
      <xdr:row>79</xdr:row>
      <xdr:rowOff>11277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27804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6162</xdr:rowOff>
    </xdr:from>
    <xdr:to>
      <xdr:col>41</xdr:col>
      <xdr:colOff>101600</xdr:colOff>
      <xdr:row>79</xdr:row>
      <xdr:rowOff>107762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98889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54670</xdr:rowOff>
    </xdr:from>
    <xdr:to>
      <xdr:col>36</xdr:col>
      <xdr:colOff>165100</xdr:colOff>
      <xdr:row>78</xdr:row>
      <xdr:rowOff>156270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1347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94107</xdr:rowOff>
    </xdr:from>
    <xdr:to>
      <xdr:col>55</xdr:col>
      <xdr:colOff>0</xdr:colOff>
      <xdr:row>98</xdr:row>
      <xdr:rowOff>111468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96207"/>
          <a:ext cx="8382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101123</xdr:rowOff>
    </xdr:from>
    <xdr:to>
      <xdr:col>50</xdr:col>
      <xdr:colOff>114300</xdr:colOff>
      <xdr:row>98</xdr:row>
      <xdr:rowOff>111468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3223"/>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5431</xdr:rowOff>
    </xdr:from>
    <xdr:to>
      <xdr:col>45</xdr:col>
      <xdr:colOff>177800</xdr:colOff>
      <xdr:row>98</xdr:row>
      <xdr:rowOff>101123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64631"/>
          <a:ext cx="889000" cy="4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5431</xdr:rowOff>
    </xdr:from>
    <xdr:to>
      <xdr:col>41</xdr:col>
      <xdr:colOff>50800</xdr:colOff>
      <xdr:row>98</xdr:row>
      <xdr:rowOff>83900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64631"/>
          <a:ext cx="889000" cy="4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43307</xdr:rowOff>
    </xdr:from>
    <xdr:to>
      <xdr:col>55</xdr:col>
      <xdr:colOff>50800</xdr:colOff>
      <xdr:row>98</xdr:row>
      <xdr:rowOff>144907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60668</xdr:rowOff>
    </xdr:from>
    <xdr:to>
      <xdr:col>50</xdr:col>
      <xdr:colOff>165100</xdr:colOff>
      <xdr:row>98</xdr:row>
      <xdr:rowOff>162268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153395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5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50323</xdr:rowOff>
    </xdr:from>
    <xdr:to>
      <xdr:col>46</xdr:col>
      <xdr:colOff>38100</xdr:colOff>
      <xdr:row>98</xdr:row>
      <xdr:rowOff>151923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168450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126081</xdr:rowOff>
    </xdr:from>
    <xdr:to>
      <xdr:col>41</xdr:col>
      <xdr:colOff>101600</xdr:colOff>
      <xdr:row>96</xdr:row>
      <xdr:rowOff>56231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72758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8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33100</xdr:rowOff>
    </xdr:from>
    <xdr:to>
      <xdr:col>36</xdr:col>
      <xdr:colOff>165100</xdr:colOff>
      <xdr:row>98</xdr:row>
      <xdr:rowOff>134700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151227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21763</xdr:rowOff>
    </xdr:from>
    <xdr:to>
      <xdr:col>85</xdr:col>
      <xdr:colOff>127000</xdr:colOff>
      <xdr:row>37</xdr:row>
      <xdr:rowOff>162612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365413"/>
          <a:ext cx="838200" cy="14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162612</xdr:rowOff>
    </xdr:from>
    <xdr:to>
      <xdr:col>81</xdr:col>
      <xdr:colOff>50800</xdr:colOff>
      <xdr:row>39</xdr:row>
      <xdr:rowOff>17431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06262"/>
          <a:ext cx="889000" cy="1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12588</xdr:rowOff>
    </xdr:from>
    <xdr:to>
      <xdr:col>76</xdr:col>
      <xdr:colOff>114300</xdr:colOff>
      <xdr:row>39</xdr:row>
      <xdr:rowOff>17431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99138"/>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169588</xdr:rowOff>
    </xdr:from>
    <xdr:to>
      <xdr:col>71</xdr:col>
      <xdr:colOff>177800</xdr:colOff>
      <xdr:row>39</xdr:row>
      <xdr:rowOff>12588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84688"/>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142413</xdr:rowOff>
    </xdr:from>
    <xdr:to>
      <xdr:col>85</xdr:col>
      <xdr:colOff>177800</xdr:colOff>
      <xdr:row>37</xdr:row>
      <xdr:rowOff>72563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1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165290</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6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111812</xdr:rowOff>
    </xdr:from>
    <xdr:to>
      <xdr:col>81</xdr:col>
      <xdr:colOff>101600</xdr:colOff>
      <xdr:row>38</xdr:row>
      <xdr:rowOff>41962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58489</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2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138081</xdr:rowOff>
    </xdr:from>
    <xdr:to>
      <xdr:col>76</xdr:col>
      <xdr:colOff>165100</xdr:colOff>
      <xdr:row>39</xdr:row>
      <xdr:rowOff>68231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59358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133238</xdr:rowOff>
    </xdr:from>
    <xdr:to>
      <xdr:col>72</xdr:col>
      <xdr:colOff>38100</xdr:colOff>
      <xdr:row>39</xdr:row>
      <xdr:rowOff>63388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79915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118788</xdr:rowOff>
    </xdr:from>
    <xdr:to>
      <xdr:col>67</xdr:col>
      <xdr:colOff>101600</xdr:colOff>
      <xdr:row>39</xdr:row>
      <xdr:rowOff>48938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65465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127426</xdr:rowOff>
    </xdr:from>
    <xdr:to>
      <xdr:col>85</xdr:col>
      <xdr:colOff>127000</xdr:colOff>
      <xdr:row>77</xdr:row>
      <xdr:rowOff>141191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9076"/>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141191</xdr:rowOff>
    </xdr:from>
    <xdr:to>
      <xdr:col>81</xdr:col>
      <xdr:colOff>50800</xdr:colOff>
      <xdr:row>77</xdr:row>
      <xdr:rowOff>162161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42841"/>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162161</xdr:rowOff>
    </xdr:from>
    <xdr:to>
      <xdr:col>76</xdr:col>
      <xdr:colOff>114300</xdr:colOff>
      <xdr:row>78</xdr:row>
      <xdr:rowOff>17875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3811"/>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17875</xdr:rowOff>
    </xdr:from>
    <xdr:to>
      <xdr:col>71</xdr:col>
      <xdr:colOff>177800</xdr:colOff>
      <xdr:row>78</xdr:row>
      <xdr:rowOff>41914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0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76626</xdr:rowOff>
    </xdr:from>
    <xdr:to>
      <xdr:col>85</xdr:col>
      <xdr:colOff>177800</xdr:colOff>
      <xdr:row>78</xdr:row>
      <xdr:rowOff>6776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55053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90391</xdr:rowOff>
    </xdr:from>
    <xdr:to>
      <xdr:col>81</xdr:col>
      <xdr:colOff>101600</xdr:colOff>
      <xdr:row>78</xdr:row>
      <xdr:rowOff>20541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11668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8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111361</xdr:rowOff>
    </xdr:from>
    <xdr:to>
      <xdr:col>76</xdr:col>
      <xdr:colOff>165100</xdr:colOff>
      <xdr:row>78</xdr:row>
      <xdr:rowOff>41511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32638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138525</xdr:rowOff>
    </xdr:from>
    <xdr:to>
      <xdr:col>72</xdr:col>
      <xdr:colOff>38100</xdr:colOff>
      <xdr:row>78</xdr:row>
      <xdr:rowOff>68675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59802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162564</xdr:rowOff>
    </xdr:from>
    <xdr:to>
      <xdr:col>67</xdr:col>
      <xdr:colOff>101600</xdr:colOff>
      <xdr:row>78</xdr:row>
      <xdr:rowOff>92714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83841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2226</xdr:rowOff>
    </xdr:from>
    <xdr:to>
      <xdr:col>85</xdr:col>
      <xdr:colOff>127000</xdr:colOff>
      <xdr:row>99</xdr:row>
      <xdr:rowOff>8854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75776"/>
          <a:ext cx="8382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121420</xdr:rowOff>
    </xdr:from>
    <xdr:to>
      <xdr:col>81</xdr:col>
      <xdr:colOff>50800</xdr:colOff>
      <xdr:row>99</xdr:row>
      <xdr:rowOff>8854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23520"/>
          <a:ext cx="889000" cy="5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121420</xdr:rowOff>
    </xdr:from>
    <xdr:to>
      <xdr:col>76</xdr:col>
      <xdr:colOff>114300</xdr:colOff>
      <xdr:row>99</xdr:row>
      <xdr:rowOff>22375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23520"/>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22375</xdr:rowOff>
    </xdr:from>
    <xdr:to>
      <xdr:col>71</xdr:col>
      <xdr:colOff>177800</xdr:colOff>
      <xdr:row>99</xdr:row>
      <xdr:rowOff>28093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5925"/>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122876</xdr:rowOff>
    </xdr:from>
    <xdr:to>
      <xdr:col>85</xdr:col>
      <xdr:colOff>177800</xdr:colOff>
      <xdr:row>99</xdr:row>
      <xdr:rowOff>53026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37803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129504</xdr:rowOff>
    </xdr:from>
    <xdr:to>
      <xdr:col>81</xdr:col>
      <xdr:colOff>101600</xdr:colOff>
      <xdr:row>99</xdr:row>
      <xdr:rowOff>59654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70620</xdr:rowOff>
    </xdr:from>
    <xdr:to>
      <xdr:col>76</xdr:col>
      <xdr:colOff>165100</xdr:colOff>
      <xdr:row>99</xdr:row>
      <xdr:rowOff>770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163347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143025</xdr:rowOff>
    </xdr:from>
    <xdr:to>
      <xdr:col>72</xdr:col>
      <xdr:colOff>38100</xdr:colOff>
      <xdr:row>99</xdr:row>
      <xdr:rowOff>73175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64302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148743</xdr:rowOff>
    </xdr:from>
    <xdr:to>
      <xdr:col>67</xdr:col>
      <xdr:colOff>101600</xdr:colOff>
      <xdr:row>99</xdr:row>
      <xdr:rowOff>78893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70020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42907</xdr:rowOff>
    </xdr:from>
    <xdr:to>
      <xdr:col>116</xdr:col>
      <xdr:colOff>63500</xdr:colOff>
      <xdr:row>39</xdr:row>
      <xdr:rowOff>43326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94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43326</xdr:rowOff>
    </xdr:from>
    <xdr:to>
      <xdr:col>111</xdr:col>
      <xdr:colOff>177800</xdr:colOff>
      <xdr:row>39</xdr:row>
      <xdr:rowOff>43402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98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43402</xdr:rowOff>
    </xdr:from>
    <xdr:to>
      <xdr:col>107</xdr:col>
      <xdr:colOff>50800</xdr:colOff>
      <xdr:row>39</xdr:row>
      <xdr:rowOff>43535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29952"/>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43535</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163557</xdr:rowOff>
    </xdr:from>
    <xdr:to>
      <xdr:col>116</xdr:col>
      <xdr:colOff>114300</xdr:colOff>
      <xdr:row>39</xdr:row>
      <xdr:rowOff>93707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78484</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163976</xdr:rowOff>
    </xdr:from>
    <xdr:to>
      <xdr:col>112</xdr:col>
      <xdr:colOff>38100</xdr:colOff>
      <xdr:row>39</xdr:row>
      <xdr:rowOff>94126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85253</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164052</xdr:rowOff>
    </xdr:from>
    <xdr:to>
      <xdr:col>107</xdr:col>
      <xdr:colOff>101600</xdr:colOff>
      <xdr:row>39</xdr:row>
      <xdr:rowOff>94202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85329</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71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164185</xdr:rowOff>
    </xdr:from>
    <xdr:to>
      <xdr:col>102</xdr:col>
      <xdr:colOff>165100</xdr:colOff>
      <xdr:row>39</xdr:row>
      <xdr:rowOff>94335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85462</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110732</xdr:rowOff>
    </xdr:from>
    <xdr:to>
      <xdr:col>116</xdr:col>
      <xdr:colOff>63500</xdr:colOff>
      <xdr:row>57</xdr:row>
      <xdr:rowOff>152172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83382"/>
          <a:ext cx="8382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110732</xdr:rowOff>
    </xdr:from>
    <xdr:to>
      <xdr:col>111</xdr:col>
      <xdr:colOff>177800</xdr:colOff>
      <xdr:row>58</xdr:row>
      <xdr:rowOff>18716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83382"/>
          <a:ext cx="889000" cy="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149640</xdr:rowOff>
    </xdr:from>
    <xdr:to>
      <xdr:col>107</xdr:col>
      <xdr:colOff>50800</xdr:colOff>
      <xdr:row>58</xdr:row>
      <xdr:rowOff>18716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22290"/>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149640</xdr:rowOff>
    </xdr:from>
    <xdr:to>
      <xdr:col>102</xdr:col>
      <xdr:colOff>114300</xdr:colOff>
      <xdr:row>57</xdr:row>
      <xdr:rowOff>153407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22290"/>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101372</xdr:rowOff>
    </xdr:from>
    <xdr:to>
      <xdr:col>116</xdr:col>
      <xdr:colOff>114300</xdr:colOff>
      <xdr:row>58</xdr:row>
      <xdr:rowOff>31522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124249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59932</xdr:rowOff>
    </xdr:from>
    <xdr:to>
      <xdr:col>112</xdr:col>
      <xdr:colOff>38100</xdr:colOff>
      <xdr:row>57</xdr:row>
      <xdr:rowOff>161532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6609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139366</xdr:rowOff>
    </xdr:from>
    <xdr:to>
      <xdr:col>107</xdr:col>
      <xdr:colOff>101600</xdr:colOff>
      <xdr:row>58</xdr:row>
      <xdr:rowOff>69516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1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86043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98840</xdr:rowOff>
    </xdr:from>
    <xdr:to>
      <xdr:col>102</xdr:col>
      <xdr:colOff>165100</xdr:colOff>
      <xdr:row>58</xdr:row>
      <xdr:rowOff>28990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45517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102607</xdr:rowOff>
    </xdr:from>
    <xdr:to>
      <xdr:col>98</xdr:col>
      <xdr:colOff>38100</xdr:colOff>
      <xdr:row>58</xdr:row>
      <xdr:rowOff>32757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49284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70704</xdr:rowOff>
    </xdr:from>
    <xdr:to>
      <xdr:col>116</xdr:col>
      <xdr:colOff>63500</xdr:colOff>
      <xdr:row>77</xdr:row>
      <xdr:rowOff>93027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72354"/>
          <a:ext cx="838200" cy="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93027</xdr:rowOff>
    </xdr:from>
    <xdr:to>
      <xdr:col>111</xdr:col>
      <xdr:colOff>177800</xdr:colOff>
      <xdr:row>77</xdr:row>
      <xdr:rowOff>110500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4677"/>
          <a:ext cx="8890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110500</xdr:rowOff>
    </xdr:from>
    <xdr:to>
      <xdr:col>107</xdr:col>
      <xdr:colOff>50800</xdr:colOff>
      <xdr:row>77</xdr:row>
      <xdr:rowOff>147492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2150"/>
          <a:ext cx="88900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141362</xdr:rowOff>
    </xdr:from>
    <xdr:to>
      <xdr:col>102</xdr:col>
      <xdr:colOff>114300</xdr:colOff>
      <xdr:row>77</xdr:row>
      <xdr:rowOff>147492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43012"/>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19904</xdr:rowOff>
    </xdr:from>
    <xdr:to>
      <xdr:col>116</xdr:col>
      <xdr:colOff>114300</xdr:colOff>
      <xdr:row>77</xdr:row>
      <xdr:rowOff>121504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169781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42227</xdr:rowOff>
    </xdr:from>
    <xdr:to>
      <xdr:col>112</xdr:col>
      <xdr:colOff>38100</xdr:colOff>
      <xdr:row>77</xdr:row>
      <xdr:rowOff>143827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59700</xdr:rowOff>
    </xdr:from>
    <xdr:to>
      <xdr:col>107</xdr:col>
      <xdr:colOff>101600</xdr:colOff>
      <xdr:row>77</xdr:row>
      <xdr:rowOff>161300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152427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96692</xdr:rowOff>
    </xdr:from>
    <xdr:to>
      <xdr:col>102</xdr:col>
      <xdr:colOff>165100</xdr:colOff>
      <xdr:row>78</xdr:row>
      <xdr:rowOff>26842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17969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90562</xdr:rowOff>
    </xdr:from>
    <xdr:to>
      <xdr:col>98</xdr:col>
      <xdr:colOff>38100</xdr:colOff>
      <xdr:row>78</xdr:row>
      <xdr:rowOff>20712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多くの費目において、人口減（昨年度比　</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3,385</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％減）により分母が小さくなったことで、全体的に一人当たりのコスト額に影響が出ている。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人口減以外の要因の特徴的なものについては以下のとおり。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補助費は、病院事業会計繰出金の増額が主な要因であるが、病院事業の広域統合に係るもので臨時的なものであると考えられる。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月豪雨災害による災害復旧事業費の増額が大きな要因であり、一人当たりのコストは昨年度比で、</a:t>
          </a:r>
          <a:r>
            <a:rPr kumimoji="1" lang="en-US" altLang="ja-JP" sz="1300">
              <a:latin typeface="ＭＳ Ｐゴシック" panose="020B0600070205080204" pitchFamily="50" charset="-128"/>
              <a:ea typeface="ＭＳ Ｐゴシック" panose="020B0600070205080204" pitchFamily="50" charset="-128"/>
            </a:rPr>
            <a:t>110,905</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38068</xdr:rowOff>
    </xdr:from>
    <xdr:to>
      <xdr:col>24</xdr:col>
      <xdr:colOff>63500</xdr:colOff>
      <xdr:row>37</xdr:row>
      <xdr:rowOff>55804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1718"/>
          <a:ext cx="8382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55804</xdr:rowOff>
    </xdr:from>
    <xdr:to>
      <xdr:col>19</xdr:col>
      <xdr:colOff>177800</xdr:colOff>
      <xdr:row>37</xdr:row>
      <xdr:rowOff>66491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94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66491</xdr:rowOff>
    </xdr:from>
    <xdr:to>
      <xdr:col>15</xdr:col>
      <xdr:colOff>50800</xdr:colOff>
      <xdr:row>37</xdr:row>
      <xdr:rowOff>84360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014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78112</xdr:rowOff>
    </xdr:from>
    <xdr:to>
      <xdr:col>10</xdr:col>
      <xdr:colOff>114300</xdr:colOff>
      <xdr:row>37</xdr:row>
      <xdr:rowOff>84360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176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158718</xdr:rowOff>
    </xdr:from>
    <xdr:to>
      <xdr:col>24</xdr:col>
      <xdr:colOff>114300</xdr:colOff>
      <xdr:row>37</xdr:row>
      <xdr:rowOff>88868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10145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5004</xdr:rowOff>
    </xdr:from>
    <xdr:to>
      <xdr:col>20</xdr:col>
      <xdr:colOff>38100</xdr:colOff>
      <xdr:row>37</xdr:row>
      <xdr:rowOff>106604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97731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15691</xdr:rowOff>
    </xdr:from>
    <xdr:to>
      <xdr:col>15</xdr:col>
      <xdr:colOff>101600</xdr:colOff>
      <xdr:row>37</xdr:row>
      <xdr:rowOff>117291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108418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33560</xdr:rowOff>
    </xdr:from>
    <xdr:to>
      <xdr:col>10</xdr:col>
      <xdr:colOff>165100</xdr:colOff>
      <xdr:row>37</xdr:row>
      <xdr:rowOff>135160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126287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27312</xdr:rowOff>
    </xdr:from>
    <xdr:to>
      <xdr:col>6</xdr:col>
      <xdr:colOff>38100</xdr:colOff>
      <xdr:row>37</xdr:row>
      <xdr:rowOff>128912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120039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37571</xdr:rowOff>
    </xdr:from>
    <xdr:to>
      <xdr:col>24</xdr:col>
      <xdr:colOff>63500</xdr:colOff>
      <xdr:row>57</xdr:row>
      <xdr:rowOff>48530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10221"/>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137148</xdr:rowOff>
    </xdr:from>
    <xdr:to>
      <xdr:col>19</xdr:col>
      <xdr:colOff>177800</xdr:colOff>
      <xdr:row>57</xdr:row>
      <xdr:rowOff>48530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38348"/>
          <a:ext cx="889000" cy="8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15514</xdr:rowOff>
    </xdr:from>
    <xdr:to>
      <xdr:col>15</xdr:col>
      <xdr:colOff>50800</xdr:colOff>
      <xdr:row>56</xdr:row>
      <xdr:rowOff>137148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16714"/>
          <a:ext cx="889000" cy="1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15514</xdr:rowOff>
    </xdr:from>
    <xdr:to>
      <xdr:col>10</xdr:col>
      <xdr:colOff>114300</xdr:colOff>
      <xdr:row>57</xdr:row>
      <xdr:rowOff>34358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16714"/>
          <a:ext cx="889000" cy="1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158221</xdr:rowOff>
    </xdr:from>
    <xdr:to>
      <xdr:col>24</xdr:col>
      <xdr:colOff>114300</xdr:colOff>
      <xdr:row>57</xdr:row>
      <xdr:rowOff>88371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169180</xdr:rowOff>
    </xdr:from>
    <xdr:to>
      <xdr:col>20</xdr:col>
      <xdr:colOff>38100</xdr:colOff>
      <xdr:row>57</xdr:row>
      <xdr:rowOff>99330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90457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86348</xdr:rowOff>
    </xdr:from>
    <xdr:to>
      <xdr:col>15</xdr:col>
      <xdr:colOff>101600</xdr:colOff>
      <xdr:row>57</xdr:row>
      <xdr:rowOff>16498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33025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136164</xdr:rowOff>
    </xdr:from>
    <xdr:to>
      <xdr:col>10</xdr:col>
      <xdr:colOff>165100</xdr:colOff>
      <xdr:row>56</xdr:row>
      <xdr:rowOff>66314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82841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155008</xdr:rowOff>
    </xdr:from>
    <xdr:to>
      <xdr:col>6</xdr:col>
      <xdr:colOff>38100</xdr:colOff>
      <xdr:row>57</xdr:row>
      <xdr:rowOff>85158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101685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79096</xdr:rowOff>
    </xdr:from>
    <xdr:to>
      <xdr:col>24</xdr:col>
      <xdr:colOff>63500</xdr:colOff>
      <xdr:row>76</xdr:row>
      <xdr:rowOff>135457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09296"/>
          <a:ext cx="8382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122848</xdr:rowOff>
    </xdr:from>
    <xdr:to>
      <xdr:col>19</xdr:col>
      <xdr:colOff>177800</xdr:colOff>
      <xdr:row>76</xdr:row>
      <xdr:rowOff>135457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3048"/>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122848</xdr:rowOff>
    </xdr:from>
    <xdr:to>
      <xdr:col>15</xdr:col>
      <xdr:colOff>50800</xdr:colOff>
      <xdr:row>77</xdr:row>
      <xdr:rowOff>9412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53048"/>
          <a:ext cx="8890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9412</xdr:rowOff>
    </xdr:from>
    <xdr:to>
      <xdr:col>10</xdr:col>
      <xdr:colOff>114300</xdr:colOff>
      <xdr:row>77</xdr:row>
      <xdr:rowOff>22320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1062"/>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28296</xdr:rowOff>
    </xdr:from>
    <xdr:to>
      <xdr:col>24</xdr:col>
      <xdr:colOff>114300</xdr:colOff>
      <xdr:row>76</xdr:row>
      <xdr:rowOff>129896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6723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3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84657</xdr:rowOff>
    </xdr:from>
    <xdr:to>
      <xdr:col>20</xdr:col>
      <xdr:colOff>38100</xdr:colOff>
      <xdr:row>77</xdr:row>
      <xdr:rowOff>14807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72048</xdr:rowOff>
    </xdr:from>
    <xdr:to>
      <xdr:col>15</xdr:col>
      <xdr:colOff>101600</xdr:colOff>
      <xdr:row>77</xdr:row>
      <xdr:rowOff>2198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164775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130062</xdr:rowOff>
    </xdr:from>
    <xdr:to>
      <xdr:col>10</xdr:col>
      <xdr:colOff>165100</xdr:colOff>
      <xdr:row>77</xdr:row>
      <xdr:rowOff>60212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51339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142970</xdr:rowOff>
    </xdr:from>
    <xdr:to>
      <xdr:col>6</xdr:col>
      <xdr:colOff>38100</xdr:colOff>
      <xdr:row>77</xdr:row>
      <xdr:rowOff>73120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6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60671</xdr:rowOff>
    </xdr:from>
    <xdr:to>
      <xdr:col>24</xdr:col>
      <xdr:colOff>63500</xdr:colOff>
      <xdr:row>97</xdr:row>
      <xdr:rowOff>142711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1321"/>
          <a:ext cx="838200" cy="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142711</xdr:rowOff>
    </xdr:from>
    <xdr:to>
      <xdr:col>19</xdr:col>
      <xdr:colOff>177800</xdr:colOff>
      <xdr:row>97</xdr:row>
      <xdr:rowOff>147343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7336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147343</xdr:rowOff>
    </xdr:from>
    <xdr:to>
      <xdr:col>15</xdr:col>
      <xdr:colOff>50800</xdr:colOff>
      <xdr:row>98</xdr:row>
      <xdr:rowOff>13869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77993"/>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13869</xdr:rowOff>
    </xdr:from>
    <xdr:to>
      <xdr:col>10</xdr:col>
      <xdr:colOff>114300</xdr:colOff>
      <xdr:row>98</xdr:row>
      <xdr:rowOff>44520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15969"/>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9871</xdr:rowOff>
    </xdr:from>
    <xdr:to>
      <xdr:col>24</xdr:col>
      <xdr:colOff>114300</xdr:colOff>
      <xdr:row>97</xdr:row>
      <xdr:rowOff>111471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91911</xdr:rowOff>
    </xdr:from>
    <xdr:to>
      <xdr:col>20</xdr:col>
      <xdr:colOff>38100</xdr:colOff>
      <xdr:row>98</xdr:row>
      <xdr:rowOff>22061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13188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96543</xdr:rowOff>
    </xdr:from>
    <xdr:to>
      <xdr:col>15</xdr:col>
      <xdr:colOff>101600</xdr:colOff>
      <xdr:row>98</xdr:row>
      <xdr:rowOff>26693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17820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134519</xdr:rowOff>
    </xdr:from>
    <xdr:to>
      <xdr:col>10</xdr:col>
      <xdr:colOff>165100</xdr:colOff>
      <xdr:row>98</xdr:row>
      <xdr:rowOff>64669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55796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165170</xdr:rowOff>
    </xdr:from>
    <xdr:to>
      <xdr:col>6</xdr:col>
      <xdr:colOff>38100</xdr:colOff>
      <xdr:row>98</xdr:row>
      <xdr:rowOff>95320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86447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106363</xdr:rowOff>
    </xdr:from>
    <xdr:to>
      <xdr:col>55</xdr:col>
      <xdr:colOff>0</xdr:colOff>
      <xdr:row>57</xdr:row>
      <xdr:rowOff>115507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901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114043</xdr:rowOff>
    </xdr:from>
    <xdr:to>
      <xdr:col>50</xdr:col>
      <xdr:colOff>114300</xdr:colOff>
      <xdr:row>57</xdr:row>
      <xdr:rowOff>115507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86693"/>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113055</xdr:rowOff>
    </xdr:from>
    <xdr:to>
      <xdr:col>45</xdr:col>
      <xdr:colOff>177800</xdr:colOff>
      <xdr:row>57</xdr:row>
      <xdr:rowOff>114043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5705"/>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109541</xdr:rowOff>
    </xdr:from>
    <xdr:to>
      <xdr:col>41</xdr:col>
      <xdr:colOff>50800</xdr:colOff>
      <xdr:row>57</xdr:row>
      <xdr:rowOff>113055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82191"/>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55563</xdr:rowOff>
    </xdr:from>
    <xdr:to>
      <xdr:col>55</xdr:col>
      <xdr:colOff>50800</xdr:colOff>
      <xdr:row>57</xdr:row>
      <xdr:rowOff>157163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64707</xdr:rowOff>
    </xdr:from>
    <xdr:to>
      <xdr:col>50</xdr:col>
      <xdr:colOff>165100</xdr:colOff>
      <xdr:row>57</xdr:row>
      <xdr:rowOff>166307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157434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63243</xdr:rowOff>
    </xdr:from>
    <xdr:to>
      <xdr:col>46</xdr:col>
      <xdr:colOff>38100</xdr:colOff>
      <xdr:row>57</xdr:row>
      <xdr:rowOff>164843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155970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62255</xdr:rowOff>
    </xdr:from>
    <xdr:to>
      <xdr:col>41</xdr:col>
      <xdr:colOff>101600</xdr:colOff>
      <xdr:row>57</xdr:row>
      <xdr:rowOff>163855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154982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58741</xdr:rowOff>
    </xdr:from>
    <xdr:to>
      <xdr:col>36</xdr:col>
      <xdr:colOff>165100</xdr:colOff>
      <xdr:row>57</xdr:row>
      <xdr:rowOff>160341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151468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63622</xdr:rowOff>
    </xdr:from>
    <xdr:to>
      <xdr:col>55</xdr:col>
      <xdr:colOff>0</xdr:colOff>
      <xdr:row>77</xdr:row>
      <xdr:rowOff>50017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93822"/>
          <a:ext cx="838200" cy="1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50017</xdr:rowOff>
    </xdr:from>
    <xdr:to>
      <xdr:col>50</xdr:col>
      <xdr:colOff>114300</xdr:colOff>
      <xdr:row>77</xdr:row>
      <xdr:rowOff>88692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51667"/>
          <a:ext cx="889000" cy="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34936</xdr:rowOff>
    </xdr:from>
    <xdr:to>
      <xdr:col>45</xdr:col>
      <xdr:colOff>177800</xdr:colOff>
      <xdr:row>77</xdr:row>
      <xdr:rowOff>88692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36586"/>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34936</xdr:rowOff>
    </xdr:from>
    <xdr:to>
      <xdr:col>41</xdr:col>
      <xdr:colOff>50800</xdr:colOff>
      <xdr:row>78</xdr:row>
      <xdr:rowOff>22992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36586"/>
          <a:ext cx="889000" cy="15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12822</xdr:rowOff>
    </xdr:from>
    <xdr:to>
      <xdr:col>55</xdr:col>
      <xdr:colOff>50800</xdr:colOff>
      <xdr:row>76</xdr:row>
      <xdr:rowOff>114422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35699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9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170667</xdr:rowOff>
    </xdr:from>
    <xdr:to>
      <xdr:col>50</xdr:col>
      <xdr:colOff>165100</xdr:colOff>
      <xdr:row>77</xdr:row>
      <xdr:rowOff>100817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117344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37892</xdr:rowOff>
    </xdr:from>
    <xdr:to>
      <xdr:col>46</xdr:col>
      <xdr:colOff>38100</xdr:colOff>
      <xdr:row>77</xdr:row>
      <xdr:rowOff>139492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156019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155586</xdr:rowOff>
    </xdr:from>
    <xdr:to>
      <xdr:col>41</xdr:col>
      <xdr:colOff>101600</xdr:colOff>
      <xdr:row>77</xdr:row>
      <xdr:rowOff>85736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102264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143642</xdr:rowOff>
    </xdr:from>
    <xdr:to>
      <xdr:col>36</xdr:col>
      <xdr:colOff>165100</xdr:colOff>
      <xdr:row>78</xdr:row>
      <xdr:rowOff>73792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64919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79217</xdr:rowOff>
    </xdr:from>
    <xdr:to>
      <xdr:col>55</xdr:col>
      <xdr:colOff>0</xdr:colOff>
      <xdr:row>98</xdr:row>
      <xdr:rowOff>87407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81317"/>
          <a:ext cx="8382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79217</xdr:rowOff>
    </xdr:from>
    <xdr:to>
      <xdr:col>50</xdr:col>
      <xdr:colOff>114300</xdr:colOff>
      <xdr:row>98</xdr:row>
      <xdr:rowOff>90988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81317"/>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90988</xdr:rowOff>
    </xdr:from>
    <xdr:to>
      <xdr:col>45</xdr:col>
      <xdr:colOff>177800</xdr:colOff>
      <xdr:row>98</xdr:row>
      <xdr:rowOff>122585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3088"/>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122585</xdr:rowOff>
    </xdr:from>
    <xdr:to>
      <xdr:col>41</xdr:col>
      <xdr:colOff>50800</xdr:colOff>
      <xdr:row>98</xdr:row>
      <xdr:rowOff>125381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24685"/>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36607</xdr:rowOff>
    </xdr:from>
    <xdr:to>
      <xdr:col>55</xdr:col>
      <xdr:colOff>50800</xdr:colOff>
      <xdr:row>98</xdr:row>
      <xdr:rowOff>138207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122984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28417</xdr:rowOff>
    </xdr:from>
    <xdr:to>
      <xdr:col>50</xdr:col>
      <xdr:colOff>165100</xdr:colOff>
      <xdr:row>98</xdr:row>
      <xdr:rowOff>130017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121144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2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40188</xdr:rowOff>
    </xdr:from>
    <xdr:to>
      <xdr:col>46</xdr:col>
      <xdr:colOff>38100</xdr:colOff>
      <xdr:row>98</xdr:row>
      <xdr:rowOff>141788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132915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71785</xdr:rowOff>
    </xdr:from>
    <xdr:to>
      <xdr:col>41</xdr:col>
      <xdr:colOff>101600</xdr:colOff>
      <xdr:row>99</xdr:row>
      <xdr:rowOff>1935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164512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6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74581</xdr:rowOff>
    </xdr:from>
    <xdr:to>
      <xdr:col>36</xdr:col>
      <xdr:colOff>165100</xdr:colOff>
      <xdr:row>99</xdr:row>
      <xdr:rowOff>4731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167308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126176</xdr:rowOff>
    </xdr:from>
    <xdr:to>
      <xdr:col>85</xdr:col>
      <xdr:colOff>127000</xdr:colOff>
      <xdr:row>37</xdr:row>
      <xdr:rowOff>150183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9826"/>
          <a:ext cx="838200" cy="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131201</xdr:rowOff>
    </xdr:from>
    <xdr:to>
      <xdr:col>81</xdr:col>
      <xdr:colOff>50800</xdr:colOff>
      <xdr:row>37</xdr:row>
      <xdr:rowOff>150183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74851"/>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91027</xdr:rowOff>
    </xdr:from>
    <xdr:to>
      <xdr:col>76</xdr:col>
      <xdr:colOff>114300</xdr:colOff>
      <xdr:row>37</xdr:row>
      <xdr:rowOff>131201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91777"/>
          <a:ext cx="889000" cy="3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91027</xdr:rowOff>
    </xdr:from>
    <xdr:to>
      <xdr:col>71</xdr:col>
      <xdr:colOff>177800</xdr:colOff>
      <xdr:row>38</xdr:row>
      <xdr:rowOff>2105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91777"/>
          <a:ext cx="889000" cy="4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75376</xdr:rowOff>
    </xdr:from>
    <xdr:to>
      <xdr:col>85</xdr:col>
      <xdr:colOff>177800</xdr:colOff>
      <xdr:row>38</xdr:row>
      <xdr:rowOff>5526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53803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99383</xdr:rowOff>
    </xdr:from>
    <xdr:to>
      <xdr:col>81</xdr:col>
      <xdr:colOff>101600</xdr:colOff>
      <xdr:row>38</xdr:row>
      <xdr:rowOff>29533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20661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80401</xdr:rowOff>
    </xdr:from>
    <xdr:to>
      <xdr:col>76</xdr:col>
      <xdr:colOff>165100</xdr:colOff>
      <xdr:row>38</xdr:row>
      <xdr:rowOff>10551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40227</xdr:rowOff>
    </xdr:from>
    <xdr:to>
      <xdr:col>72</xdr:col>
      <xdr:colOff>38100</xdr:colOff>
      <xdr:row>35</xdr:row>
      <xdr:rowOff>141827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158354</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8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122756</xdr:rowOff>
    </xdr:from>
    <xdr:to>
      <xdr:col>67</xdr:col>
      <xdr:colOff>101600</xdr:colOff>
      <xdr:row>38</xdr:row>
      <xdr:rowOff>52905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6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44032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43151</xdr:rowOff>
    </xdr:from>
    <xdr:to>
      <xdr:col>85</xdr:col>
      <xdr:colOff>127000</xdr:colOff>
      <xdr:row>58</xdr:row>
      <xdr:rowOff>58560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7251"/>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52268</xdr:rowOff>
    </xdr:from>
    <xdr:to>
      <xdr:col>81</xdr:col>
      <xdr:colOff>50800</xdr:colOff>
      <xdr:row>58</xdr:row>
      <xdr:rowOff>58560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96368"/>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12160</xdr:rowOff>
    </xdr:from>
    <xdr:to>
      <xdr:col>76</xdr:col>
      <xdr:colOff>114300</xdr:colOff>
      <xdr:row>58</xdr:row>
      <xdr:rowOff>52268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56260"/>
          <a:ext cx="8890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74395</xdr:rowOff>
    </xdr:from>
    <xdr:to>
      <xdr:col>71</xdr:col>
      <xdr:colOff>177800</xdr:colOff>
      <xdr:row>58</xdr:row>
      <xdr:rowOff>12160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7045"/>
          <a:ext cx="889000" cy="1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163801</xdr:rowOff>
    </xdr:from>
    <xdr:to>
      <xdr:col>85</xdr:col>
      <xdr:colOff>177800</xdr:colOff>
      <xdr:row>58</xdr:row>
      <xdr:rowOff>93951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78728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7760</xdr:rowOff>
    </xdr:from>
    <xdr:to>
      <xdr:col>81</xdr:col>
      <xdr:colOff>101600</xdr:colOff>
      <xdr:row>58</xdr:row>
      <xdr:rowOff>109360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100487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1468</xdr:rowOff>
    </xdr:from>
    <xdr:to>
      <xdr:col>76</xdr:col>
      <xdr:colOff>165100</xdr:colOff>
      <xdr:row>58</xdr:row>
      <xdr:rowOff>103068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94195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132810</xdr:rowOff>
    </xdr:from>
    <xdr:to>
      <xdr:col>72</xdr:col>
      <xdr:colOff>38100</xdr:colOff>
      <xdr:row>58</xdr:row>
      <xdr:rowOff>62960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54087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23595</xdr:rowOff>
    </xdr:from>
    <xdr:to>
      <xdr:col>67</xdr:col>
      <xdr:colOff>101600</xdr:colOff>
      <xdr:row>57</xdr:row>
      <xdr:rowOff>125195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141722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7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21763</xdr:rowOff>
    </xdr:from>
    <xdr:to>
      <xdr:col>85</xdr:col>
      <xdr:colOff>127000</xdr:colOff>
      <xdr:row>77</xdr:row>
      <xdr:rowOff>162612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223413"/>
          <a:ext cx="838200" cy="14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162612</xdr:rowOff>
    </xdr:from>
    <xdr:to>
      <xdr:col>81</xdr:col>
      <xdr:colOff>50800</xdr:colOff>
      <xdr:row>79</xdr:row>
      <xdr:rowOff>17431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64262"/>
          <a:ext cx="889000" cy="1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12588</xdr:rowOff>
    </xdr:from>
    <xdr:to>
      <xdr:col>76</xdr:col>
      <xdr:colOff>114300</xdr:colOff>
      <xdr:row>79</xdr:row>
      <xdr:rowOff>17431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57138"/>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169588</xdr:rowOff>
    </xdr:from>
    <xdr:to>
      <xdr:col>71</xdr:col>
      <xdr:colOff>177800</xdr:colOff>
      <xdr:row>79</xdr:row>
      <xdr:rowOff>12588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2688"/>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142413</xdr:rowOff>
    </xdr:from>
    <xdr:to>
      <xdr:col>85</xdr:col>
      <xdr:colOff>177800</xdr:colOff>
      <xdr:row>77</xdr:row>
      <xdr:rowOff>72563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165290</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02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111812</xdr:rowOff>
    </xdr:from>
    <xdr:to>
      <xdr:col>81</xdr:col>
      <xdr:colOff>101600</xdr:colOff>
      <xdr:row>78</xdr:row>
      <xdr:rowOff>41962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58489</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08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138081</xdr:rowOff>
    </xdr:from>
    <xdr:to>
      <xdr:col>76</xdr:col>
      <xdr:colOff>165100</xdr:colOff>
      <xdr:row>79</xdr:row>
      <xdr:rowOff>68231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59358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133238</xdr:rowOff>
    </xdr:from>
    <xdr:to>
      <xdr:col>72</xdr:col>
      <xdr:colOff>38100</xdr:colOff>
      <xdr:row>79</xdr:row>
      <xdr:rowOff>63388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79915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118788</xdr:rowOff>
    </xdr:from>
    <xdr:to>
      <xdr:col>67</xdr:col>
      <xdr:colOff>101600</xdr:colOff>
      <xdr:row>79</xdr:row>
      <xdr:rowOff>48938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65465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127426</xdr:rowOff>
    </xdr:from>
    <xdr:to>
      <xdr:col>85</xdr:col>
      <xdr:colOff>127000</xdr:colOff>
      <xdr:row>97</xdr:row>
      <xdr:rowOff>141191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58076"/>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141191</xdr:rowOff>
    </xdr:from>
    <xdr:to>
      <xdr:col>81</xdr:col>
      <xdr:colOff>50800</xdr:colOff>
      <xdr:row>97</xdr:row>
      <xdr:rowOff>162161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71841"/>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162161</xdr:rowOff>
    </xdr:from>
    <xdr:to>
      <xdr:col>76</xdr:col>
      <xdr:colOff>114300</xdr:colOff>
      <xdr:row>98</xdr:row>
      <xdr:rowOff>17875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2811"/>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17875</xdr:rowOff>
    </xdr:from>
    <xdr:to>
      <xdr:col>71</xdr:col>
      <xdr:colOff>177800</xdr:colOff>
      <xdr:row>98</xdr:row>
      <xdr:rowOff>41914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19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76626</xdr:rowOff>
    </xdr:from>
    <xdr:to>
      <xdr:col>85</xdr:col>
      <xdr:colOff>177800</xdr:colOff>
      <xdr:row>98</xdr:row>
      <xdr:rowOff>6776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55053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90391</xdr:rowOff>
    </xdr:from>
    <xdr:to>
      <xdr:col>81</xdr:col>
      <xdr:colOff>101600</xdr:colOff>
      <xdr:row>98</xdr:row>
      <xdr:rowOff>20541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11668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1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111361</xdr:rowOff>
    </xdr:from>
    <xdr:to>
      <xdr:col>76</xdr:col>
      <xdr:colOff>165100</xdr:colOff>
      <xdr:row>98</xdr:row>
      <xdr:rowOff>41511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32638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138525</xdr:rowOff>
    </xdr:from>
    <xdr:to>
      <xdr:col>72</xdr:col>
      <xdr:colOff>38100</xdr:colOff>
      <xdr:row>98</xdr:row>
      <xdr:rowOff>68675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59802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6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162564</xdr:rowOff>
    </xdr:from>
    <xdr:to>
      <xdr:col>67</xdr:col>
      <xdr:colOff>101600</xdr:colOff>
      <xdr:row>98</xdr:row>
      <xdr:rowOff>92714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83841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ほとんどの目的別歳出費目において、人口が減少した（</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3,385</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％減）ことで、全体的に一人当たりのコストが増額している。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人口減以外の要因について特徴的なものは下記のとおり。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衛生費は、病院事業会計に対する繰出金が増額したことによるものが主な要因であり、一人当たりのコストは、</a:t>
          </a:r>
          <a:r>
            <a:rPr kumimoji="1" lang="en-US" altLang="ja-JP" sz="1300">
              <a:latin typeface="ＭＳ Ｐゴシック" panose="020B0600070205080204" pitchFamily="50" charset="-128"/>
              <a:ea typeface="ＭＳ Ｐゴシック" panose="020B0600070205080204" pitchFamily="50" charset="-128"/>
            </a:rPr>
            <a:t>43,065</a:t>
          </a:r>
          <a:r>
            <a:rPr kumimoji="1" lang="ja-JP" altLang="en-US" sz="1300">
              <a:latin typeface="ＭＳ Ｐゴシック" panose="020B0600070205080204" pitchFamily="50" charset="-128"/>
              <a:ea typeface="ＭＳ Ｐゴシック" panose="020B0600070205080204" pitchFamily="50" charset="-128"/>
            </a:rPr>
            <a:t>円増加している。病院事業広域化のためのものであり臨時的なものである。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商工費は、ふるさと納税が大きく伸びたことで、それに伴う返礼品や事務費に係る費用が増額となり、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人当たりのコストは、昨年度比で</a:t>
          </a:r>
          <a:r>
            <a:rPr kumimoji="1" lang="en-US" altLang="ja-JP" sz="1300">
              <a:latin typeface="ＭＳ Ｐゴシック" panose="020B0600070205080204" pitchFamily="50" charset="-128"/>
              <a:ea typeface="ＭＳ Ｐゴシック" panose="020B0600070205080204" pitchFamily="50" charset="-128"/>
            </a:rPr>
            <a:t>41,429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土木費は、一人当たりのコストが昨年度比で</a:t>
          </a:r>
          <a:r>
            <a:rPr kumimoji="1" lang="en-US" altLang="ja-JP" sz="1300">
              <a:latin typeface="ＭＳ Ｐゴシック" panose="020B0600070205080204" pitchFamily="50" charset="-128"/>
              <a:ea typeface="ＭＳ Ｐゴシック" panose="020B0600070205080204" pitchFamily="50" charset="-128"/>
            </a:rPr>
            <a:t>5,016</a:t>
          </a:r>
          <a:r>
            <a:rPr kumimoji="1" lang="ja-JP" altLang="en-US" sz="1300">
              <a:latin typeface="ＭＳ Ｐゴシック" panose="020B0600070205080204" pitchFamily="50" charset="-128"/>
              <a:ea typeface="ＭＳ Ｐゴシック" panose="020B0600070205080204" pitchFamily="50" charset="-128"/>
            </a:rPr>
            <a:t>円減少しているが、災害復旧事業が大幅に増額となったことで、建設改良にかかる事業が縮小したことによるものである。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号災に加え、令和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月豪雨災害による災害復旧費が増加したことによるもので、一人当たりのコストは、昨年度比で</a:t>
          </a:r>
          <a:r>
            <a:rPr kumimoji="1" lang="en-US" altLang="ja-JP" sz="1300">
              <a:latin typeface="ＭＳ Ｐゴシック" panose="020B0600070205080204" pitchFamily="50" charset="-128"/>
              <a:ea typeface="ＭＳ Ｐゴシック" panose="020B0600070205080204" pitchFamily="50" charset="-128"/>
            </a:rPr>
            <a:t>110,905</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昨年度に引き続き、財政調整基金の繰入を行った（</a:t>
          </a:r>
          <a:r>
            <a:rPr kumimoji="1" lang="en-US" altLang="ja-JP" sz="1200">
              <a:latin typeface="ＭＳ ゴシック" pitchFamily="49" charset="-128"/>
              <a:ea typeface="ＭＳ ゴシック" pitchFamily="49" charset="-128"/>
            </a:rPr>
            <a:t>122,000</a:t>
          </a:r>
          <a:r>
            <a:rPr kumimoji="1" lang="ja-JP" altLang="en-US" sz="1200">
              <a:latin typeface="ＭＳ ゴシック" pitchFamily="49" charset="-128"/>
              <a:ea typeface="ＭＳ ゴシック" pitchFamily="49" charset="-128"/>
            </a:rPr>
            <a:t>千円）ため、実質単年度収支はマイナスとなった。財政調整基金の繰入は、病院事業会計繰出金の増額の財源として繰入をおこなったことによるものである。基金残高は、前年度比</a:t>
          </a:r>
          <a:r>
            <a:rPr kumimoji="1" lang="en-US" altLang="ja-JP" sz="1200">
              <a:latin typeface="ＭＳ ゴシック" pitchFamily="49" charset="-128"/>
              <a:ea typeface="ＭＳ ゴシック" pitchFamily="49" charset="-128"/>
            </a:rPr>
            <a:t>7.39</a:t>
          </a:r>
          <a:r>
            <a:rPr kumimoji="1" lang="ja-JP" altLang="en-US" sz="1200">
              <a:latin typeface="ＭＳ ゴシック" pitchFamily="49" charset="-128"/>
              <a:ea typeface="ＭＳ ゴシック" pitchFamily="49" charset="-128"/>
            </a:rPr>
            <a:t>ポイント減少したが、実質単年度収支比率は、昨年度比で</a:t>
          </a:r>
          <a:r>
            <a:rPr kumimoji="1" lang="en-US" altLang="ja-JP" sz="1200">
              <a:latin typeface="ＭＳ ゴシック" pitchFamily="49" charset="-128"/>
              <a:ea typeface="ＭＳ ゴシック" pitchFamily="49" charset="-128"/>
            </a:rPr>
            <a:t>3.89</a:t>
          </a:r>
          <a:r>
            <a:rPr kumimoji="1" lang="ja-JP" altLang="en-US" sz="1200">
              <a:latin typeface="ＭＳ ゴシック" pitchFamily="49" charset="-128"/>
              <a:ea typeface="ＭＳ ゴシック" pitchFamily="49" charset="-128"/>
            </a:rPr>
            <a:t>ポイント改善している。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財政調整基金の標準財政規模比については、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％を下回らないように</a:t>
          </a:r>
          <a:r>
            <a:rPr kumimoji="1" lang="en-US" altLang="ja-JP" sz="1200">
              <a:latin typeface="ＭＳ ゴシック" pitchFamily="49" charset="-128"/>
              <a:ea typeface="ＭＳ ゴシック" pitchFamily="49" charset="-128"/>
            </a:rPr>
            <a:t>AA</a:t>
          </a:r>
          <a:r>
            <a:rPr kumimoji="1" lang="ja-JP" altLang="en-US" sz="1200">
              <a:latin typeface="ＭＳ ゴシック" pitchFamily="49" charset="-128"/>
              <a:ea typeface="ＭＳ ゴシック" pitchFamily="49" charset="-128"/>
            </a:rPr>
            <a:t>今後も財政健全化に努めていく。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病院事業会計において黒字比率が、昨年度比で</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ポイント改善しているが、これは、病院事業統合再編にかかる一般会計からの繰出金の増額によるもので、それに伴い一般会計の黒字比率が</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ポイント減少している状況である。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各会計において、引き続き財政健全化に向けた取り組みを進めることで、町全体の健全な財政を維持していく。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新庁舎建設に係る地方債の償還が本格化し前年に引き続き増額となった。（元利償還金　前年度比</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公営企業債については、簡易水道施設整備に係る公営企業債に対する繰出金が増加しており、昨年度比で</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借入利率の上昇傾向も考慮し、利率の変動にも注視しつつ、地方債発行額の調整を行いながら償還を進め、実質公債比率の上昇の抑制を図る。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新庁舎建設に係る地方債の償還が本格化し地方債残高は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％減となった。一方で病院事業統合再編に係る繰出金の財源として財政調整基金を繰入れた（</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百万円）ことで充当可能基金が減少（</a:t>
          </a:r>
          <a:r>
            <a:rPr kumimoji="1" lang="en-US" altLang="ja-JP" sz="1400">
              <a:solidFill>
                <a:sysClr val="windowText" lastClr="000000"/>
              </a:solidFill>
              <a:latin typeface="ＭＳ ゴシック" pitchFamily="49" charset="-128"/>
              <a:ea typeface="ＭＳ ゴシック" pitchFamily="49" charset="-128"/>
            </a:rPr>
            <a:t>3.2</a:t>
          </a:r>
          <a:r>
            <a:rPr kumimoji="1" lang="ja-JP" altLang="en-US"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今後も計画的な事業実施に努め、地方債残高の減少と財政健全化を図る。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ふるさと応援寄附金が大きく伸びたことで、五ヶ瀬町応援基金を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百万円積み立てたが、病院事業の統合再編に係る、病院事業会計に対する繰出金の財源として財政調整基金を取り崩したことで基金全体として前年比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今後の事業等に備え、計画的に積み立てを行っていく。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財産収入の充当残を積立て、町有地の整備に係る費用に充当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社会福祉法人等が行う福祉事業に充当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　学校教育・社会教育の振興及び奨学金事業に充当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個性的で魅力ある地域づくり活動を支援に充当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　ふるさと応援寄附金を積立て、後年の該当事業に充当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財産収入の充当残を積立（＋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　該当事業に充当し、ふるさと応援寄附金のうち事務費等を差し引いて積立（＋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　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・新型コロナウイルス感染症緊急対策利子補給事業基金（△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今後の住宅整備や公共施設の老朽化に伴う改修等に備え、可能な限り積み立てを行い基金の確保に努める。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有価証券等の運用利益はあったものの、災害復旧事業費の増大及び病院事業会計への繰出金の増額により、財政調整基金の取り崩しを行ったため、前年度比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今後も人口減少に伴う税収の減少や公共施設の老朽化対策に係る経費の増加等に備え、今の水準を維持できるよう基金の確保に努める。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前年度余剰金の積立により増額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後年度の公債費償還に備え、今後も決算余剰金の一部を積み立てつつ、臨時財政対策債償還基金を計画的に公債費に充当する。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5969374</v>
      </c>
      <c r="BO4" s="436"/>
      <c r="BP4" s="436"/>
      <c r="BQ4" s="436"/>
      <c r="BR4" s="436"/>
      <c r="BS4" s="436"/>
      <c r="BT4" s="436"/>
      <c r="BU4" s="437"/>
      <c r="BV4" s="435">
        <v>5171114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v>
      </c>
      <c r="CU4" s="576"/>
      <c r="CV4" s="576"/>
      <c r="CW4" s="576"/>
      <c r="CX4" s="576"/>
      <c r="CY4" s="576"/>
      <c r="CZ4" s="576"/>
      <c r="DA4" s="577"/>
      <c r="DB4" s="575">
        <v>1.4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5673621</v>
      </c>
      <c r="BO5" s="407"/>
      <c r="BP5" s="407"/>
      <c r="BQ5" s="407"/>
      <c r="BR5" s="407"/>
      <c r="BS5" s="407"/>
      <c r="BT5" s="407"/>
      <c r="BU5" s="408"/>
      <c r="BV5" s="406">
        <v>4902329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91.6</v>
      </c>
      <c r="CU5" s="404"/>
      <c r="CV5" s="404"/>
      <c r="CW5" s="404"/>
      <c r="CX5" s="404"/>
      <c r="CY5" s="404"/>
      <c r="CZ5" s="404"/>
      <c r="DA5" s="405"/>
      <c r="DB5" s="403">
        <v>95.1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295753</v>
      </c>
      <c r="BO6" s="407"/>
      <c r="BP6" s="407"/>
      <c r="BQ6" s="407"/>
      <c r="BR6" s="407"/>
      <c r="BS6" s="407"/>
      <c r="BT6" s="407"/>
      <c r="BU6" s="408"/>
      <c r="BV6" s="406">
        <v>268785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v>
      </c>
      <c r="CU6" s="550"/>
      <c r="CV6" s="550"/>
      <c r="CW6" s="550"/>
      <c r="CX6" s="550"/>
      <c r="CY6" s="550"/>
      <c r="CZ6" s="550"/>
      <c r="DA6" s="551"/>
      <c r="DB6" s="549">
        <v>95.9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263161</v>
      </c>
      <c r="BO7" s="407"/>
      <c r="BP7" s="407"/>
      <c r="BQ7" s="407"/>
      <c r="BR7" s="407"/>
      <c r="BS7" s="407"/>
      <c r="BT7" s="407"/>
      <c r="BU7" s="408"/>
      <c r="BV7" s="406">
        <v>234734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2623469</v>
      </c>
      <c r="CU7" s="407"/>
      <c r="CV7" s="407"/>
      <c r="CW7" s="407"/>
      <c r="CX7" s="407"/>
      <c r="CY7" s="407"/>
      <c r="CZ7" s="407"/>
      <c r="DA7" s="408"/>
      <c r="DB7" s="406">
        <v>2500382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32592</v>
      </c>
      <c r="BO8" s="407"/>
      <c r="BP8" s="407"/>
      <c r="BQ8" s="407"/>
      <c r="BR8" s="407"/>
      <c r="BS8" s="407"/>
      <c r="BT8" s="407"/>
      <c r="BU8" s="408"/>
      <c r="BV8" s="406">
        <v>34051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0.15</v>
      </c>
      <c r="CU8" s="510"/>
      <c r="CV8" s="510"/>
      <c r="CW8" s="510"/>
      <c r="CX8" s="510"/>
      <c r="CY8" s="510"/>
      <c r="CZ8" s="510"/>
      <c r="DA8" s="511"/>
      <c r="DB8" s="509">
        <v>0.15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3472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-1459</v>
      </c>
      <c r="BO9" s="407"/>
      <c r="BP9" s="407"/>
      <c r="BQ9" s="407"/>
      <c r="BR9" s="407"/>
      <c r="BS9" s="407"/>
      <c r="BT9" s="407"/>
      <c r="BU9" s="408"/>
      <c r="BV9" s="406">
        <v>-14717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13.3</v>
      </c>
      <c r="CU9" s="404"/>
      <c r="CV9" s="404"/>
      <c r="CW9" s="404"/>
      <c r="CX9" s="404"/>
      <c r="CY9" s="404"/>
      <c r="CZ9" s="404"/>
      <c r="DA9" s="405"/>
      <c r="DB9" s="403">
        <v>13.1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3887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3877</v>
      </c>
      <c r="BO10" s="407"/>
      <c r="BP10" s="407"/>
      <c r="BQ10" s="407"/>
      <c r="BR10" s="407"/>
      <c r="BS10" s="407"/>
      <c r="BT10" s="407"/>
      <c r="BU10" s="408"/>
      <c r="BV10" s="406">
        <v>3356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3385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122000</v>
      </c>
      <c r="BO12" s="407"/>
      <c r="BP12" s="407"/>
      <c r="BQ12" s="407"/>
      <c r="BR12" s="407"/>
      <c r="BS12" s="407"/>
      <c r="BT12" s="407"/>
      <c r="BU12" s="408"/>
      <c r="BV12" s="406">
        <v>200000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3376</v>
      </c>
      <c r="S13" s="494"/>
      <c r="T13" s="494"/>
      <c r="U13" s="494"/>
      <c r="V13" s="495"/>
      <c r="W13" s="496" t="s">
        <v>131</v>
      </c>
      <c r="X13" s="392"/>
      <c r="Y13" s="392"/>
      <c r="Z13" s="392"/>
      <c r="AA13" s="392"/>
      <c r="AB13" s="393"/>
      <c r="AC13" s="359">
        <v>646</v>
      </c>
      <c r="AD13" s="360"/>
      <c r="AE13" s="360"/>
      <c r="AF13" s="360"/>
      <c r="AG13" s="361"/>
      <c r="AH13" s="359">
        <v>746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-119582</v>
      </c>
      <c r="BO13" s="407"/>
      <c r="BP13" s="407"/>
      <c r="BQ13" s="407"/>
      <c r="BR13" s="407"/>
      <c r="BS13" s="407"/>
      <c r="BT13" s="407"/>
      <c r="BU13" s="408"/>
      <c r="BV13" s="406">
        <v>-211361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8.6999999999999993</v>
      </c>
      <c r="CU13" s="404"/>
      <c r="CV13" s="404"/>
      <c r="CW13" s="404"/>
      <c r="CX13" s="404"/>
      <c r="CY13" s="404"/>
      <c r="CZ13" s="404"/>
      <c r="DA13" s="405"/>
      <c r="DB13" s="403">
        <v>7.3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3503</v>
      </c>
      <c r="S14" s="494"/>
      <c r="T14" s="494"/>
      <c r="U14" s="494"/>
      <c r="V14" s="495"/>
      <c r="W14" s="497"/>
      <c r="X14" s="395"/>
      <c r="Y14" s="395"/>
      <c r="Z14" s="395"/>
      <c r="AA14" s="395"/>
      <c r="AB14" s="396"/>
      <c r="AC14" s="486">
        <v>35.6</v>
      </c>
      <c r="AD14" s="487"/>
      <c r="AE14" s="487"/>
      <c r="AF14" s="487"/>
      <c r="AG14" s="488"/>
      <c r="AH14" s="486">
        <v>37.6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3492</v>
      </c>
      <c r="S15" s="494"/>
      <c r="T15" s="494"/>
      <c r="U15" s="494"/>
      <c r="V15" s="495"/>
      <c r="W15" s="496" t="s">
        <v>137</v>
      </c>
      <c r="X15" s="392"/>
      <c r="Y15" s="392"/>
      <c r="Z15" s="392"/>
      <c r="AA15" s="392"/>
      <c r="AB15" s="393"/>
      <c r="AC15" s="359">
        <v>273</v>
      </c>
      <c r="AD15" s="360"/>
      <c r="AE15" s="360"/>
      <c r="AF15" s="360"/>
      <c r="AG15" s="361"/>
      <c r="AH15" s="359">
        <v>290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373689</v>
      </c>
      <c r="BO15" s="436"/>
      <c r="BP15" s="436"/>
      <c r="BQ15" s="436"/>
      <c r="BR15" s="436"/>
      <c r="BS15" s="436"/>
      <c r="BT15" s="436"/>
      <c r="BU15" s="437"/>
      <c r="BV15" s="435">
        <v>373150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v>
      </c>
      <c r="AD16" s="487"/>
      <c r="AE16" s="487"/>
      <c r="AF16" s="487"/>
      <c r="AG16" s="488"/>
      <c r="AH16" s="486">
        <v>14.6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2543488</v>
      </c>
      <c r="BO16" s="407"/>
      <c r="BP16" s="407"/>
      <c r="BQ16" s="407"/>
      <c r="BR16" s="407"/>
      <c r="BS16" s="407"/>
      <c r="BT16" s="407"/>
      <c r="BU16" s="408"/>
      <c r="BV16" s="406">
        <v>2510206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896</v>
      </c>
      <c r="AD17" s="360"/>
      <c r="AE17" s="360"/>
      <c r="AF17" s="360"/>
      <c r="AG17" s="361"/>
      <c r="AH17" s="359">
        <v>946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442840</v>
      </c>
      <c r="BO17" s="407"/>
      <c r="BP17" s="407"/>
      <c r="BQ17" s="407"/>
      <c r="BR17" s="407"/>
      <c r="BS17" s="407"/>
      <c r="BT17" s="407"/>
      <c r="BU17" s="408"/>
      <c r="BV17" s="406">
        <v>443569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171.73</v>
      </c>
      <c r="M18" s="459"/>
      <c r="N18" s="459"/>
      <c r="O18" s="459"/>
      <c r="P18" s="459"/>
      <c r="Q18" s="459"/>
      <c r="R18" s="460"/>
      <c r="S18" s="460"/>
      <c r="T18" s="460"/>
      <c r="U18" s="460"/>
      <c r="V18" s="461"/>
      <c r="W18" s="477"/>
      <c r="X18" s="478"/>
      <c r="Y18" s="478"/>
      <c r="Z18" s="478"/>
      <c r="AA18" s="478"/>
      <c r="AB18" s="502"/>
      <c r="AC18" s="376">
        <v>49.4</v>
      </c>
      <c r="AD18" s="377"/>
      <c r="AE18" s="377"/>
      <c r="AF18" s="377"/>
      <c r="AG18" s="462"/>
      <c r="AH18" s="376">
        <v>47.7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2431177</v>
      </c>
      <c r="BO18" s="407"/>
      <c r="BP18" s="407"/>
      <c r="BQ18" s="407"/>
      <c r="BR18" s="407"/>
      <c r="BS18" s="407"/>
      <c r="BT18" s="407"/>
      <c r="BU18" s="408"/>
      <c r="BV18" s="406">
        <v>2409359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3451720</v>
      </c>
      <c r="BO19" s="407"/>
      <c r="BP19" s="407"/>
      <c r="BQ19" s="407"/>
      <c r="BR19" s="407"/>
      <c r="BS19" s="407"/>
      <c r="BT19" s="407"/>
      <c r="BU19" s="408"/>
      <c r="BV19" s="406">
        <v>3422737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1234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4253660</v>
      </c>
      <c r="BO22" s="436"/>
      <c r="BP22" s="436"/>
      <c r="BQ22" s="436"/>
      <c r="BR22" s="436"/>
      <c r="BS22" s="436"/>
      <c r="BT22" s="436"/>
      <c r="BU22" s="437"/>
      <c r="BV22" s="435">
        <v>4330028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2572190</v>
      </c>
      <c r="BO23" s="407"/>
      <c r="BP23" s="407"/>
      <c r="BQ23" s="407"/>
      <c r="BR23" s="407"/>
      <c r="BS23" s="407"/>
      <c r="BT23" s="407"/>
      <c r="BU23" s="408"/>
      <c r="BV23" s="406">
        <v>2573384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6800</v>
      </c>
      <c r="R24" s="360"/>
      <c r="S24" s="360"/>
      <c r="T24" s="360"/>
      <c r="U24" s="360"/>
      <c r="V24" s="361"/>
      <c r="W24" s="449"/>
      <c r="X24" s="386"/>
      <c r="Y24" s="387"/>
      <c r="Z24" s="362" t="s">
        <v>162</v>
      </c>
      <c r="AA24" s="363"/>
      <c r="AB24" s="363"/>
      <c r="AC24" s="363"/>
      <c r="AD24" s="363"/>
      <c r="AE24" s="363"/>
      <c r="AF24" s="363"/>
      <c r="AG24" s="364"/>
      <c r="AH24" s="359">
        <v>92</v>
      </c>
      <c r="AI24" s="360"/>
      <c r="AJ24" s="360"/>
      <c r="AK24" s="360"/>
      <c r="AL24" s="361"/>
      <c r="AM24" s="359">
        <v>302496</v>
      </c>
      <c r="AN24" s="360"/>
      <c r="AO24" s="360"/>
      <c r="AP24" s="360"/>
      <c r="AQ24" s="360"/>
      <c r="AR24" s="361"/>
      <c r="AS24" s="359">
        <v>3288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3321019</v>
      </c>
      <c r="BO24" s="407"/>
      <c r="BP24" s="407"/>
      <c r="BQ24" s="407"/>
      <c r="BR24" s="407"/>
      <c r="BS24" s="407"/>
      <c r="BT24" s="407"/>
      <c r="BU24" s="408"/>
      <c r="BV24" s="406">
        <v>3271587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5550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t="s">
        <v>122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5300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30656</v>
      </c>
      <c r="AN26" s="360"/>
      <c r="AO26" s="360"/>
      <c r="AP26" s="360"/>
      <c r="AQ26" s="360"/>
      <c r="AR26" s="361"/>
      <c r="AS26" s="359">
        <v>3832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3070</v>
      </c>
      <c r="R27" s="360"/>
      <c r="S27" s="360"/>
      <c r="T27" s="360"/>
      <c r="U27" s="360"/>
      <c r="V27" s="361"/>
      <c r="W27" s="449"/>
      <c r="X27" s="386"/>
      <c r="Y27" s="387"/>
      <c r="Z27" s="362" t="s">
        <v>171</v>
      </c>
      <c r="AA27" s="363"/>
      <c r="AB27" s="363"/>
      <c r="AC27" s="363"/>
      <c r="AD27" s="363"/>
      <c r="AE27" s="363"/>
      <c r="AF27" s="363"/>
      <c r="AG27" s="364"/>
      <c r="AH27" s="359">
        <v>1</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240826</v>
      </c>
      <c r="BO27" s="441"/>
      <c r="BP27" s="441"/>
      <c r="BQ27" s="441"/>
      <c r="BR27" s="441"/>
      <c r="BS27" s="441"/>
      <c r="BT27" s="441"/>
      <c r="BU27" s="442"/>
      <c r="BV27" s="440">
        <v>240826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2440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1419361</v>
      </c>
      <c r="BO28" s="436"/>
      <c r="BP28" s="436"/>
      <c r="BQ28" s="436"/>
      <c r="BR28" s="436"/>
      <c r="BS28" s="436"/>
      <c r="BT28" s="436"/>
      <c r="BU28" s="437"/>
      <c r="BV28" s="435">
        <v>1537484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7</v>
      </c>
      <c r="M29" s="360"/>
      <c r="N29" s="360"/>
      <c r="O29" s="360"/>
      <c r="P29" s="361"/>
      <c r="Q29" s="359">
        <v>2280</v>
      </c>
      <c r="R29" s="360"/>
      <c r="S29" s="360"/>
      <c r="T29" s="360"/>
      <c r="U29" s="360"/>
      <c r="V29" s="361"/>
      <c r="W29" s="450"/>
      <c r="X29" s="451"/>
      <c r="Y29" s="452"/>
      <c r="Z29" s="362" t="s">
        <v>178</v>
      </c>
      <c r="AA29" s="363"/>
      <c r="AB29" s="363"/>
      <c r="AC29" s="363"/>
      <c r="AD29" s="363"/>
      <c r="AE29" s="363"/>
      <c r="AF29" s="363"/>
      <c r="AG29" s="364"/>
      <c r="AH29" s="359">
        <v>93</v>
      </c>
      <c r="AI29" s="360"/>
      <c r="AJ29" s="360"/>
      <c r="AK29" s="360"/>
      <c r="AL29" s="361"/>
      <c r="AM29" s="359">
        <v>306266</v>
      </c>
      <c r="AN29" s="360"/>
      <c r="AO29" s="360"/>
      <c r="AP29" s="360"/>
      <c r="AQ29" s="360"/>
      <c r="AR29" s="361"/>
      <c r="AS29" s="359">
        <v>3293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312879</v>
      </c>
      <c r="BO29" s="407"/>
      <c r="BP29" s="407"/>
      <c r="BQ29" s="407"/>
      <c r="BR29" s="407"/>
      <c r="BS29" s="407"/>
      <c r="BT29" s="407"/>
      <c r="BU29" s="408"/>
      <c r="BV29" s="406">
        <v>299854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887179</v>
      </c>
      <c r="BO30" s="441"/>
      <c r="BP30" s="441"/>
      <c r="BQ30" s="441"/>
      <c r="BR30" s="441"/>
      <c r="BS30" s="441"/>
      <c r="BT30" s="441"/>
      <c r="BU30" s="442"/>
      <c r="BV30" s="440">
        <v>874323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国民健康保険病院事業会計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西臼杵広域行政事務組合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株式会社　五ヶ瀬ハイランド</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宮崎県市町村総合事務組合（一般会計）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五ヶ瀬ワイナリー株式会社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宮崎県市町村総合事務組合（交通災害事業特別会計）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宮崎県林業公社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宮崎県市町村総合事務組合（自治会館特別会計）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宮崎県北部広域事務組合（一般会計）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宮崎県北部広域事務組合（特別会計）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宮崎県後期高齢者医療広域連合（普通会計）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宮崎県後期高齢者医療特別会計（特別会計）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IQYOyi7HCmORIs2g1OdwRQXowXGpaqUY5Z+WW3TZ0vx9rg785ZRcLIq2tK4p0a/lneAuUbfHNtkr3taGkTVXqQ==" saltValue="wHFYh9ILOHPy6sWsBUjX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285814</v>
      </c>
      <c r="S5" s="664"/>
      <c r="T5" s="664"/>
      <c r="U5" s="664"/>
      <c r="V5" s="664"/>
      <c r="W5" s="664"/>
      <c r="X5" s="664"/>
      <c r="Y5" s="689"/>
      <c r="Z5" s="702">
        <v>4.8</v>
      </c>
      <c r="AA5" s="702"/>
      <c r="AB5" s="702"/>
      <c r="AC5" s="702"/>
      <c r="AD5" s="703">
        <v>285814</v>
      </c>
      <c r="AE5" s="703"/>
      <c r="AF5" s="703"/>
      <c r="AG5" s="703"/>
      <c r="AH5" s="703"/>
      <c r="AI5" s="703"/>
      <c r="AJ5" s="703"/>
      <c r="AK5" s="703"/>
      <c r="AL5" s="690">
        <v>10.8</v>
      </c>
      <c r="AM5" s="672"/>
      <c r="AN5" s="672"/>
      <c r="AO5" s="691"/>
      <c r="AP5" s="666" t="s">
        <v>217</v>
      </c>
      <c r="AQ5" s="667"/>
      <c r="AR5" s="667"/>
      <c r="AS5" s="667"/>
      <c r="AT5" s="667"/>
      <c r="AU5" s="667"/>
      <c r="AV5" s="667"/>
      <c r="AW5" s="667"/>
      <c r="AX5" s="667"/>
      <c r="AY5" s="667"/>
      <c r="AZ5" s="667"/>
      <c r="BA5" s="667"/>
      <c r="BB5" s="667"/>
      <c r="BC5" s="667"/>
      <c r="BD5" s="667"/>
      <c r="BE5" s="667"/>
      <c r="BF5" s="668"/>
      <c r="BG5" s="608">
        <v>281894</v>
      </c>
      <c r="BH5" s="609"/>
      <c r="BI5" s="609"/>
      <c r="BJ5" s="609"/>
      <c r="BK5" s="609"/>
      <c r="BL5" s="609"/>
      <c r="BM5" s="609"/>
      <c r="BN5" s="610"/>
      <c r="BO5" s="646">
        <v>98.6</v>
      </c>
      <c r="BP5" s="646"/>
      <c r="BQ5" s="646"/>
      <c r="BR5" s="646"/>
      <c r="BS5" s="647">
        <v>18971</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94152</v>
      </c>
      <c r="S6" s="609"/>
      <c r="T6" s="609"/>
      <c r="U6" s="609"/>
      <c r="V6" s="609"/>
      <c r="W6" s="609"/>
      <c r="X6" s="609"/>
      <c r="Y6" s="610"/>
      <c r="Z6" s="646">
        <v>1.6</v>
      </c>
      <c r="AA6" s="646"/>
      <c r="AB6" s="646"/>
      <c r="AC6" s="646"/>
      <c r="AD6" s="647">
        <v>94152</v>
      </c>
      <c r="AE6" s="647"/>
      <c r="AF6" s="647"/>
      <c r="AG6" s="647"/>
      <c r="AH6" s="647"/>
      <c r="AI6" s="647"/>
      <c r="AJ6" s="647"/>
      <c r="AK6" s="647"/>
      <c r="AL6" s="611">
        <v>3.6</v>
      </c>
      <c r="AM6" s="612"/>
      <c r="AN6" s="612"/>
      <c r="AO6" s="648"/>
      <c r="AP6" s="605" t="s">
        <v>222</v>
      </c>
      <c r="AQ6" s="606"/>
      <c r="AR6" s="606"/>
      <c r="AS6" s="606"/>
      <c r="AT6" s="606"/>
      <c r="AU6" s="606"/>
      <c r="AV6" s="606"/>
      <c r="AW6" s="606"/>
      <c r="AX6" s="606"/>
      <c r="AY6" s="606"/>
      <c r="AZ6" s="606"/>
      <c r="BA6" s="606"/>
      <c r="BB6" s="606"/>
      <c r="BC6" s="606"/>
      <c r="BD6" s="606"/>
      <c r="BE6" s="606"/>
      <c r="BF6" s="607"/>
      <c r="BG6" s="608">
        <v>281894</v>
      </c>
      <c r="BH6" s="609"/>
      <c r="BI6" s="609"/>
      <c r="BJ6" s="609"/>
      <c r="BK6" s="609"/>
      <c r="BL6" s="609"/>
      <c r="BM6" s="609"/>
      <c r="BN6" s="610"/>
      <c r="BO6" s="646">
        <v>98.6</v>
      </c>
      <c r="BP6" s="646"/>
      <c r="BQ6" s="646"/>
      <c r="BR6" s="646"/>
      <c r="BS6" s="647">
        <v>18971</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62063</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62063</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42</v>
      </c>
      <c r="S7" s="609"/>
      <c r="T7" s="609"/>
      <c r="U7" s="609"/>
      <c r="V7" s="609"/>
      <c r="W7" s="609"/>
      <c r="X7" s="609"/>
      <c r="Y7" s="610"/>
      <c r="Z7" s="646">
        <v>0</v>
      </c>
      <c r="AA7" s="646"/>
      <c r="AB7" s="646"/>
      <c r="AC7" s="646"/>
      <c r="AD7" s="647">
        <v>42</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107555</v>
      </c>
      <c r="BH7" s="609"/>
      <c r="BI7" s="609"/>
      <c r="BJ7" s="609"/>
      <c r="BK7" s="609"/>
      <c r="BL7" s="609"/>
      <c r="BM7" s="609"/>
      <c r="BN7" s="610"/>
      <c r="BO7" s="646">
        <v>37.6</v>
      </c>
      <c r="BP7" s="646"/>
      <c r="BQ7" s="646"/>
      <c r="BR7" s="646"/>
      <c r="BS7" s="647">
        <v>1333</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943409</v>
      </c>
      <c r="CS7" s="609"/>
      <c r="CT7" s="609"/>
      <c r="CU7" s="609"/>
      <c r="CV7" s="609"/>
      <c r="CW7" s="609"/>
      <c r="CX7" s="609"/>
      <c r="CY7" s="610"/>
      <c r="CZ7" s="646">
        <v>16.600000000000001</v>
      </c>
      <c r="DA7" s="646"/>
      <c r="DB7" s="646"/>
      <c r="DC7" s="646"/>
      <c r="DD7" s="614">
        <v>126858</v>
      </c>
      <c r="DE7" s="609"/>
      <c r="DF7" s="609"/>
      <c r="DG7" s="609"/>
      <c r="DH7" s="609"/>
      <c r="DI7" s="609"/>
      <c r="DJ7" s="609"/>
      <c r="DK7" s="609"/>
      <c r="DL7" s="609"/>
      <c r="DM7" s="609"/>
      <c r="DN7" s="609"/>
      <c r="DO7" s="609"/>
      <c r="DP7" s="610"/>
      <c r="DQ7" s="614">
        <v>606116</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925</v>
      </c>
      <c r="S8" s="609"/>
      <c r="T8" s="609"/>
      <c r="U8" s="609"/>
      <c r="V8" s="609"/>
      <c r="W8" s="609"/>
      <c r="X8" s="609"/>
      <c r="Y8" s="610"/>
      <c r="Z8" s="646">
        <v>0</v>
      </c>
      <c r="AA8" s="646"/>
      <c r="AB8" s="646"/>
      <c r="AC8" s="646"/>
      <c r="AD8" s="647">
        <v>925</v>
      </c>
      <c r="AE8" s="647"/>
      <c r="AF8" s="647"/>
      <c r="AG8" s="647"/>
      <c r="AH8" s="647"/>
      <c r="AI8" s="647"/>
      <c r="AJ8" s="647"/>
      <c r="AK8" s="647"/>
      <c r="AL8" s="611">
        <v>0</v>
      </c>
      <c r="AM8" s="612"/>
      <c r="AN8" s="612"/>
      <c r="AO8" s="648"/>
      <c r="AP8" s="605" t="s">
        <v>228</v>
      </c>
      <c r="AQ8" s="606"/>
      <c r="AR8" s="606"/>
      <c r="AS8" s="606"/>
      <c r="AT8" s="606"/>
      <c r="AU8" s="606"/>
      <c r="AV8" s="606"/>
      <c r="AW8" s="606"/>
      <c r="AX8" s="606"/>
      <c r="AY8" s="606"/>
      <c r="AZ8" s="606"/>
      <c r="BA8" s="606"/>
      <c r="BB8" s="606"/>
      <c r="BC8" s="606"/>
      <c r="BD8" s="606"/>
      <c r="BE8" s="606"/>
      <c r="BF8" s="607"/>
      <c r="BG8" s="608">
        <v>4841</v>
      </c>
      <c r="BH8" s="609"/>
      <c r="BI8" s="609"/>
      <c r="BJ8" s="609"/>
      <c r="BK8" s="609"/>
      <c r="BL8" s="609"/>
      <c r="BM8" s="609"/>
      <c r="BN8" s="610"/>
      <c r="BO8" s="646">
        <v>1.7</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852386</v>
      </c>
      <c r="CS8" s="609"/>
      <c r="CT8" s="609"/>
      <c r="CU8" s="609"/>
      <c r="CV8" s="609"/>
      <c r="CW8" s="609"/>
      <c r="CX8" s="609"/>
      <c r="CY8" s="610"/>
      <c r="CZ8" s="646">
        <v>15</v>
      </c>
      <c r="DA8" s="646"/>
      <c r="DB8" s="646"/>
      <c r="DC8" s="646"/>
      <c r="DD8" s="614">
        <v>27407</v>
      </c>
      <c r="DE8" s="609"/>
      <c r="DF8" s="609"/>
      <c r="DG8" s="609"/>
      <c r="DH8" s="609"/>
      <c r="DI8" s="609"/>
      <c r="DJ8" s="609"/>
      <c r="DK8" s="609"/>
      <c r="DL8" s="609"/>
      <c r="DM8" s="609"/>
      <c r="DN8" s="609"/>
      <c r="DO8" s="609"/>
      <c r="DP8" s="610"/>
      <c r="DQ8" s="614">
        <v>621535</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1013</v>
      </c>
      <c r="S9" s="609"/>
      <c r="T9" s="609"/>
      <c r="U9" s="609"/>
      <c r="V9" s="609"/>
      <c r="W9" s="609"/>
      <c r="X9" s="609"/>
      <c r="Y9" s="610"/>
      <c r="Z9" s="646">
        <v>0</v>
      </c>
      <c r="AA9" s="646"/>
      <c r="AB9" s="646"/>
      <c r="AC9" s="646"/>
      <c r="AD9" s="647">
        <v>1013</v>
      </c>
      <c r="AE9" s="647"/>
      <c r="AF9" s="647"/>
      <c r="AG9" s="647"/>
      <c r="AH9" s="647"/>
      <c r="AI9" s="647"/>
      <c r="AJ9" s="647"/>
      <c r="AK9" s="647"/>
      <c r="AL9" s="611">
        <v>0</v>
      </c>
      <c r="AM9" s="612"/>
      <c r="AN9" s="612"/>
      <c r="AO9" s="648"/>
      <c r="AP9" s="605" t="s">
        <v>231</v>
      </c>
      <c r="AQ9" s="606"/>
      <c r="AR9" s="606"/>
      <c r="AS9" s="606"/>
      <c r="AT9" s="606"/>
      <c r="AU9" s="606"/>
      <c r="AV9" s="606"/>
      <c r="AW9" s="606"/>
      <c r="AX9" s="606"/>
      <c r="AY9" s="606"/>
      <c r="AZ9" s="606"/>
      <c r="BA9" s="606"/>
      <c r="BB9" s="606"/>
      <c r="BC9" s="606"/>
      <c r="BD9" s="606"/>
      <c r="BE9" s="606"/>
      <c r="BF9" s="607"/>
      <c r="BG9" s="608">
        <v>91288</v>
      </c>
      <c r="BH9" s="609"/>
      <c r="BI9" s="609"/>
      <c r="BJ9" s="609"/>
      <c r="BK9" s="609"/>
      <c r="BL9" s="609"/>
      <c r="BM9" s="609"/>
      <c r="BN9" s="610"/>
      <c r="BO9" s="646">
        <v>31.9</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580478</v>
      </c>
      <c r="CS9" s="609"/>
      <c r="CT9" s="609"/>
      <c r="CU9" s="609"/>
      <c r="CV9" s="609"/>
      <c r="CW9" s="609"/>
      <c r="CX9" s="609"/>
      <c r="CY9" s="610"/>
      <c r="CZ9" s="646">
        <v>10.199999999999999</v>
      </c>
      <c r="DA9" s="646"/>
      <c r="DB9" s="646"/>
      <c r="DC9" s="646"/>
      <c r="DD9" s="614">
        <v>3118</v>
      </c>
      <c r="DE9" s="609"/>
      <c r="DF9" s="609"/>
      <c r="DG9" s="609"/>
      <c r="DH9" s="609"/>
      <c r="DI9" s="609"/>
      <c r="DJ9" s="609"/>
      <c r="DK9" s="609"/>
      <c r="DL9" s="609"/>
      <c r="DM9" s="609"/>
      <c r="DN9" s="609"/>
      <c r="DO9" s="609"/>
      <c r="DP9" s="610"/>
      <c r="DQ9" s="614">
        <v>554974</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6761</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82365</v>
      </c>
      <c r="S11" s="609"/>
      <c r="T11" s="609"/>
      <c r="U11" s="609"/>
      <c r="V11" s="609"/>
      <c r="W11" s="609"/>
      <c r="X11" s="609"/>
      <c r="Y11" s="610"/>
      <c r="Z11" s="611">
        <v>1.4</v>
      </c>
      <c r="AA11" s="612"/>
      <c r="AB11" s="612"/>
      <c r="AC11" s="613"/>
      <c r="AD11" s="614">
        <v>82365</v>
      </c>
      <c r="AE11" s="609"/>
      <c r="AF11" s="609"/>
      <c r="AG11" s="609"/>
      <c r="AH11" s="609"/>
      <c r="AI11" s="609"/>
      <c r="AJ11" s="609"/>
      <c r="AK11" s="610"/>
      <c r="AL11" s="611">
        <v>3.1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4665</v>
      </c>
      <c r="BH11" s="609"/>
      <c r="BI11" s="609"/>
      <c r="BJ11" s="609"/>
      <c r="BK11" s="609"/>
      <c r="BL11" s="609"/>
      <c r="BM11" s="609"/>
      <c r="BN11" s="610"/>
      <c r="BO11" s="646">
        <v>1.6</v>
      </c>
      <c r="BP11" s="646"/>
      <c r="BQ11" s="646"/>
      <c r="BR11" s="646"/>
      <c r="BS11" s="647">
        <v>1333</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535955</v>
      </c>
      <c r="CS11" s="609"/>
      <c r="CT11" s="609"/>
      <c r="CU11" s="609"/>
      <c r="CV11" s="609"/>
      <c r="CW11" s="609"/>
      <c r="CX11" s="609"/>
      <c r="CY11" s="610"/>
      <c r="CZ11" s="646">
        <v>9.4</v>
      </c>
      <c r="DA11" s="646"/>
      <c r="DB11" s="646"/>
      <c r="DC11" s="646"/>
      <c r="DD11" s="614">
        <v>269320</v>
      </c>
      <c r="DE11" s="609"/>
      <c r="DF11" s="609"/>
      <c r="DG11" s="609"/>
      <c r="DH11" s="609"/>
      <c r="DI11" s="609"/>
      <c r="DJ11" s="609"/>
      <c r="DK11" s="609"/>
      <c r="DL11" s="609"/>
      <c r="DM11" s="609"/>
      <c r="DN11" s="609"/>
      <c r="DO11" s="609"/>
      <c r="DP11" s="610"/>
      <c r="DQ11" s="614">
        <v>215316</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145025</v>
      </c>
      <c r="BH12" s="609"/>
      <c r="BI12" s="609"/>
      <c r="BJ12" s="609"/>
      <c r="BK12" s="609"/>
      <c r="BL12" s="609"/>
      <c r="BM12" s="609"/>
      <c r="BN12" s="610"/>
      <c r="BO12" s="646">
        <v>50.7</v>
      </c>
      <c r="BP12" s="646"/>
      <c r="BQ12" s="646"/>
      <c r="BR12" s="646"/>
      <c r="BS12" s="647">
        <v>17638</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439940</v>
      </c>
      <c r="CS12" s="609"/>
      <c r="CT12" s="609"/>
      <c r="CU12" s="609"/>
      <c r="CV12" s="609"/>
      <c r="CW12" s="609"/>
      <c r="CX12" s="609"/>
      <c r="CY12" s="610"/>
      <c r="CZ12" s="646">
        <v>7.8</v>
      </c>
      <c r="DA12" s="646"/>
      <c r="DB12" s="646"/>
      <c r="DC12" s="646"/>
      <c r="DD12" s="614">
        <v>14803</v>
      </c>
      <c r="DE12" s="609"/>
      <c r="DF12" s="609"/>
      <c r="DG12" s="609"/>
      <c r="DH12" s="609"/>
      <c r="DI12" s="609"/>
      <c r="DJ12" s="609"/>
      <c r="DK12" s="609"/>
      <c r="DL12" s="609"/>
      <c r="DM12" s="609"/>
      <c r="DN12" s="609"/>
      <c r="DO12" s="609"/>
      <c r="DP12" s="610"/>
      <c r="DQ12" s="614">
        <v>115480</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142510</v>
      </c>
      <c r="BH13" s="609"/>
      <c r="BI13" s="609"/>
      <c r="BJ13" s="609"/>
      <c r="BK13" s="609"/>
      <c r="BL13" s="609"/>
      <c r="BM13" s="609"/>
      <c r="BN13" s="610"/>
      <c r="BO13" s="646">
        <v>49.9</v>
      </c>
      <c r="BP13" s="646"/>
      <c r="BQ13" s="646"/>
      <c r="BR13" s="646"/>
      <c r="BS13" s="647">
        <v>17638</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379203</v>
      </c>
      <c r="CS13" s="609"/>
      <c r="CT13" s="609"/>
      <c r="CU13" s="609"/>
      <c r="CV13" s="609"/>
      <c r="CW13" s="609"/>
      <c r="CX13" s="609"/>
      <c r="CY13" s="610"/>
      <c r="CZ13" s="646">
        <v>6.7</v>
      </c>
      <c r="DA13" s="646"/>
      <c r="DB13" s="646"/>
      <c r="DC13" s="646"/>
      <c r="DD13" s="614">
        <v>330521</v>
      </c>
      <c r="DE13" s="609"/>
      <c r="DF13" s="609"/>
      <c r="DG13" s="609"/>
      <c r="DH13" s="609"/>
      <c r="DI13" s="609"/>
      <c r="DJ13" s="609"/>
      <c r="DK13" s="609"/>
      <c r="DL13" s="609"/>
      <c r="DM13" s="609"/>
      <c r="DN13" s="609"/>
      <c r="DO13" s="609"/>
      <c r="DP13" s="610"/>
      <c r="DQ13" s="614">
        <v>100450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210</v>
      </c>
      <c r="S14" s="609"/>
      <c r="T14" s="609"/>
      <c r="U14" s="609"/>
      <c r="V14" s="609"/>
      <c r="W14" s="609"/>
      <c r="X14" s="609"/>
      <c r="Y14" s="610"/>
      <c r="Z14" s="646">
        <v>0</v>
      </c>
      <c r="AA14" s="646"/>
      <c r="AB14" s="646"/>
      <c r="AC14" s="646"/>
      <c r="AD14" s="647">
        <v>210</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18600</v>
      </c>
      <c r="BH14" s="609"/>
      <c r="BI14" s="609"/>
      <c r="BJ14" s="609"/>
      <c r="BK14" s="609"/>
      <c r="BL14" s="609"/>
      <c r="BM14" s="609"/>
      <c r="BN14" s="610"/>
      <c r="BO14" s="646">
        <v>6.5</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136950</v>
      </c>
      <c r="CS14" s="609"/>
      <c r="CT14" s="609"/>
      <c r="CU14" s="609"/>
      <c r="CV14" s="609"/>
      <c r="CW14" s="609"/>
      <c r="CX14" s="609"/>
      <c r="CY14" s="610"/>
      <c r="CZ14" s="646">
        <v>2.4</v>
      </c>
      <c r="DA14" s="646"/>
      <c r="DB14" s="646"/>
      <c r="DC14" s="646"/>
      <c r="DD14" s="614">
        <v>2183</v>
      </c>
      <c r="DE14" s="609"/>
      <c r="DF14" s="609"/>
      <c r="DG14" s="609"/>
      <c r="DH14" s="609"/>
      <c r="DI14" s="609"/>
      <c r="DJ14" s="609"/>
      <c r="DK14" s="609"/>
      <c r="DL14" s="609"/>
      <c r="DM14" s="609"/>
      <c r="DN14" s="609"/>
      <c r="DO14" s="609"/>
      <c r="DP14" s="610"/>
      <c r="DQ14" s="614">
        <v>136657</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10714</v>
      </c>
      <c r="BH15" s="609"/>
      <c r="BI15" s="609"/>
      <c r="BJ15" s="609"/>
      <c r="BK15" s="609"/>
      <c r="BL15" s="609"/>
      <c r="BM15" s="609"/>
      <c r="BN15" s="610"/>
      <c r="BO15" s="646">
        <v>3.7</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306957</v>
      </c>
      <c r="CS15" s="609"/>
      <c r="CT15" s="609"/>
      <c r="CU15" s="609"/>
      <c r="CV15" s="609"/>
      <c r="CW15" s="609"/>
      <c r="CX15" s="609"/>
      <c r="CY15" s="610"/>
      <c r="CZ15" s="646">
        <v>5.4</v>
      </c>
      <c r="DA15" s="646"/>
      <c r="DB15" s="646"/>
      <c r="DC15" s="646"/>
      <c r="DD15" s="614">
        <v>25420</v>
      </c>
      <c r="DE15" s="609"/>
      <c r="DF15" s="609"/>
      <c r="DG15" s="609"/>
      <c r="DH15" s="609"/>
      <c r="DI15" s="609"/>
      <c r="DJ15" s="609"/>
      <c r="DK15" s="609"/>
      <c r="DL15" s="609"/>
      <c r="DM15" s="609"/>
      <c r="DN15" s="609"/>
      <c r="DO15" s="609"/>
      <c r="DP15" s="610"/>
      <c r="DQ15" s="614">
        <v>252820</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2985</v>
      </c>
      <c r="S16" s="609"/>
      <c r="T16" s="609"/>
      <c r="U16" s="609"/>
      <c r="V16" s="609"/>
      <c r="W16" s="609"/>
      <c r="X16" s="609"/>
      <c r="Y16" s="610"/>
      <c r="Z16" s="646">
        <v>0.1</v>
      </c>
      <c r="AA16" s="646"/>
      <c r="AB16" s="646"/>
      <c r="AC16" s="646"/>
      <c r="AD16" s="647">
        <v>2985</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974421</v>
      </c>
      <c r="CS16" s="609"/>
      <c r="CT16" s="609"/>
      <c r="CU16" s="609"/>
      <c r="CV16" s="609"/>
      <c r="CW16" s="609"/>
      <c r="CX16" s="609"/>
      <c r="CY16" s="610"/>
      <c r="CZ16" s="646">
        <v>17.2</v>
      </c>
      <c r="DA16" s="646"/>
      <c r="DB16" s="646"/>
      <c r="DC16" s="646"/>
      <c r="DD16" s="614" t="s">
        <v>122</v>
      </c>
      <c r="DE16" s="609"/>
      <c r="DF16" s="609"/>
      <c r="DG16" s="609"/>
      <c r="DH16" s="609"/>
      <c r="DI16" s="609"/>
      <c r="DJ16" s="609"/>
      <c r="DK16" s="609"/>
      <c r="DL16" s="609"/>
      <c r="DM16" s="609"/>
      <c r="DN16" s="609"/>
      <c r="DO16" s="609"/>
      <c r="DP16" s="610"/>
      <c r="DQ16" s="614">
        <v>55275</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4016</v>
      </c>
      <c r="S17" s="609"/>
      <c r="T17" s="609"/>
      <c r="U17" s="609"/>
      <c r="V17" s="609"/>
      <c r="W17" s="609"/>
      <c r="X17" s="609"/>
      <c r="Y17" s="610"/>
      <c r="Z17" s="646">
        <v>0.1</v>
      </c>
      <c r="AA17" s="646"/>
      <c r="AB17" s="646"/>
      <c r="AC17" s="646"/>
      <c r="AD17" s="647">
        <v>4016</v>
      </c>
      <c r="AE17" s="647"/>
      <c r="AF17" s="647"/>
      <c r="AG17" s="647"/>
      <c r="AH17" s="647"/>
      <c r="AI17" s="647"/>
      <c r="AJ17" s="647"/>
      <c r="AK17" s="647"/>
      <c r="AL17" s="611">
        <v>0.2</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461859</v>
      </c>
      <c r="CS17" s="609"/>
      <c r="CT17" s="609"/>
      <c r="CU17" s="609"/>
      <c r="CV17" s="609"/>
      <c r="CW17" s="609"/>
      <c r="CX17" s="609"/>
      <c r="CY17" s="610"/>
      <c r="CZ17" s="646">
        <v>8.1</v>
      </c>
      <c r="DA17" s="646"/>
      <c r="DB17" s="646"/>
      <c r="DC17" s="646"/>
      <c r="DD17" s="614" t="s">
        <v>122</v>
      </c>
      <c r="DE17" s="609"/>
      <c r="DF17" s="609"/>
      <c r="DG17" s="609"/>
      <c r="DH17" s="609"/>
      <c r="DI17" s="609"/>
      <c r="DJ17" s="609"/>
      <c r="DK17" s="609"/>
      <c r="DL17" s="609"/>
      <c r="DM17" s="609"/>
      <c r="DN17" s="609"/>
      <c r="DO17" s="609"/>
      <c r="DP17" s="610"/>
      <c r="DQ17" s="614">
        <v>457859</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766</v>
      </c>
      <c r="S18" s="609"/>
      <c r="T18" s="609"/>
      <c r="U18" s="609"/>
      <c r="V18" s="609"/>
      <c r="W18" s="609"/>
      <c r="X18" s="609"/>
      <c r="Y18" s="610"/>
      <c r="Z18" s="646">
        <v>0</v>
      </c>
      <c r="AA18" s="646"/>
      <c r="AB18" s="646"/>
      <c r="AC18" s="646"/>
      <c r="AD18" s="647">
        <v>664</v>
      </c>
      <c r="AE18" s="647"/>
      <c r="AF18" s="647"/>
      <c r="AG18" s="647"/>
      <c r="AH18" s="647"/>
      <c r="AI18" s="647"/>
      <c r="AJ18" s="647"/>
      <c r="AK18" s="647"/>
      <c r="AL18" s="611">
        <v>0</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664</v>
      </c>
      <c r="S19" s="609"/>
      <c r="T19" s="609"/>
      <c r="U19" s="609"/>
      <c r="V19" s="609"/>
      <c r="W19" s="609"/>
      <c r="X19" s="609"/>
      <c r="Y19" s="610"/>
      <c r="Z19" s="646">
        <v>0</v>
      </c>
      <c r="AA19" s="646"/>
      <c r="AB19" s="646"/>
      <c r="AC19" s="646"/>
      <c r="AD19" s="647">
        <v>664</v>
      </c>
      <c r="AE19" s="647"/>
      <c r="AF19" s="647"/>
      <c r="AG19" s="647"/>
      <c r="AH19" s="647"/>
      <c r="AI19" s="647"/>
      <c r="AJ19" s="647"/>
      <c r="AK19" s="647"/>
      <c r="AL19" s="611">
        <v>0</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3920</v>
      </c>
      <c r="BH19" s="609"/>
      <c r="BI19" s="609"/>
      <c r="BJ19" s="609"/>
      <c r="BK19" s="609"/>
      <c r="BL19" s="609"/>
      <c r="BM19" s="609"/>
      <c r="BN19" s="610"/>
      <c r="BO19" s="646">
        <v>1.4</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102</v>
      </c>
      <c r="S20" s="609"/>
      <c r="T20" s="609"/>
      <c r="U20" s="609"/>
      <c r="V20" s="609"/>
      <c r="W20" s="609"/>
      <c r="X20" s="609"/>
      <c r="Y20" s="610"/>
      <c r="Z20" s="646">
        <v>0</v>
      </c>
      <c r="AA20" s="646"/>
      <c r="AB20" s="646"/>
      <c r="AC20" s="646"/>
      <c r="AD20" s="647">
        <v>102</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3920</v>
      </c>
      <c r="BH20" s="609"/>
      <c r="BI20" s="609"/>
      <c r="BJ20" s="609"/>
      <c r="BK20" s="609"/>
      <c r="BL20" s="609"/>
      <c r="BM20" s="609"/>
      <c r="BN20" s="610"/>
      <c r="BO20" s="646">
        <v>1.4</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5673621</v>
      </c>
      <c r="CS20" s="609"/>
      <c r="CT20" s="609"/>
      <c r="CU20" s="609"/>
      <c r="CV20" s="609"/>
      <c r="CW20" s="609"/>
      <c r="CX20" s="609"/>
      <c r="CY20" s="610"/>
      <c r="CZ20" s="646">
        <v>100</v>
      </c>
      <c r="DA20" s="646"/>
      <c r="DB20" s="646"/>
      <c r="DC20" s="646"/>
      <c r="DD20" s="614">
        <v>799630</v>
      </c>
      <c r="DE20" s="609"/>
      <c r="DF20" s="609"/>
      <c r="DG20" s="609"/>
      <c r="DH20" s="609"/>
      <c r="DI20" s="609"/>
      <c r="DJ20" s="609"/>
      <c r="DK20" s="609"/>
      <c r="DL20" s="609"/>
      <c r="DM20" s="609"/>
      <c r="DN20" s="609"/>
      <c r="DO20" s="609"/>
      <c r="DP20" s="610"/>
      <c r="DQ20" s="614">
        <v>3178545</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2517746</v>
      </c>
      <c r="S21" s="609"/>
      <c r="T21" s="609"/>
      <c r="U21" s="609"/>
      <c r="V21" s="609"/>
      <c r="W21" s="609"/>
      <c r="X21" s="609"/>
      <c r="Y21" s="610"/>
      <c r="Z21" s="646">
        <v>42.2</v>
      </c>
      <c r="AA21" s="646"/>
      <c r="AB21" s="646"/>
      <c r="AC21" s="646"/>
      <c r="AD21" s="647">
        <v>2171197</v>
      </c>
      <c r="AE21" s="647"/>
      <c r="AF21" s="647"/>
      <c r="AG21" s="647"/>
      <c r="AH21" s="647"/>
      <c r="AI21" s="647"/>
      <c r="AJ21" s="647"/>
      <c r="AK21" s="647"/>
      <c r="AL21" s="611">
        <v>82.1</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3920</v>
      </c>
      <c r="BH21" s="609"/>
      <c r="BI21" s="609"/>
      <c r="BJ21" s="609"/>
      <c r="BK21" s="609"/>
      <c r="BL21" s="609"/>
      <c r="BM21" s="609"/>
      <c r="BN21" s="610"/>
      <c r="BO21" s="646">
        <v>1.4</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2171197</v>
      </c>
      <c r="S22" s="609"/>
      <c r="T22" s="609"/>
      <c r="U22" s="609"/>
      <c r="V22" s="609"/>
      <c r="W22" s="609"/>
      <c r="X22" s="609"/>
      <c r="Y22" s="610"/>
      <c r="Z22" s="646">
        <v>36.4</v>
      </c>
      <c r="AA22" s="646"/>
      <c r="AB22" s="646"/>
      <c r="AC22" s="646"/>
      <c r="AD22" s="647">
        <v>2171197</v>
      </c>
      <c r="AE22" s="647"/>
      <c r="AF22" s="647"/>
      <c r="AG22" s="647"/>
      <c r="AH22" s="647"/>
      <c r="AI22" s="647"/>
      <c r="AJ22" s="647"/>
      <c r="AK22" s="647"/>
      <c r="AL22" s="611">
        <v>82.1</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346549</v>
      </c>
      <c r="S23" s="609"/>
      <c r="T23" s="609"/>
      <c r="U23" s="609"/>
      <c r="V23" s="609"/>
      <c r="W23" s="609"/>
      <c r="X23" s="609"/>
      <c r="Y23" s="610"/>
      <c r="Z23" s="646">
        <v>5.8</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1616332</v>
      </c>
      <c r="CS24" s="664"/>
      <c r="CT24" s="664"/>
      <c r="CU24" s="664"/>
      <c r="CV24" s="664"/>
      <c r="CW24" s="664"/>
      <c r="CX24" s="664"/>
      <c r="CY24" s="689"/>
      <c r="CZ24" s="690">
        <v>28.5</v>
      </c>
      <c r="DA24" s="672"/>
      <c r="DB24" s="672"/>
      <c r="DC24" s="692"/>
      <c r="DD24" s="688">
        <v>1439009</v>
      </c>
      <c r="DE24" s="664"/>
      <c r="DF24" s="664"/>
      <c r="DG24" s="664"/>
      <c r="DH24" s="664"/>
      <c r="DI24" s="664"/>
      <c r="DJ24" s="664"/>
      <c r="DK24" s="689"/>
      <c r="DL24" s="688">
        <v>1311771</v>
      </c>
      <c r="DM24" s="664"/>
      <c r="DN24" s="664"/>
      <c r="DO24" s="664"/>
      <c r="DP24" s="664"/>
      <c r="DQ24" s="664"/>
      <c r="DR24" s="664"/>
      <c r="DS24" s="664"/>
      <c r="DT24" s="664"/>
      <c r="DU24" s="664"/>
      <c r="DV24" s="689"/>
      <c r="DW24" s="690">
        <v>49.4</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2990034</v>
      </c>
      <c r="S25" s="609"/>
      <c r="T25" s="609"/>
      <c r="U25" s="609"/>
      <c r="V25" s="609"/>
      <c r="W25" s="609"/>
      <c r="X25" s="609"/>
      <c r="Y25" s="610"/>
      <c r="Z25" s="646">
        <v>50.1</v>
      </c>
      <c r="AA25" s="646"/>
      <c r="AB25" s="646"/>
      <c r="AC25" s="646"/>
      <c r="AD25" s="647">
        <v>2643383</v>
      </c>
      <c r="AE25" s="647"/>
      <c r="AF25" s="647"/>
      <c r="AG25" s="647"/>
      <c r="AH25" s="647"/>
      <c r="AI25" s="647"/>
      <c r="AJ25" s="647"/>
      <c r="AK25" s="647"/>
      <c r="AL25" s="611">
        <v>100</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879167</v>
      </c>
      <c r="CS25" s="621"/>
      <c r="CT25" s="621"/>
      <c r="CU25" s="621"/>
      <c r="CV25" s="621"/>
      <c r="CW25" s="621"/>
      <c r="CX25" s="621"/>
      <c r="CY25" s="622"/>
      <c r="CZ25" s="611">
        <v>15.5</v>
      </c>
      <c r="DA25" s="623"/>
      <c r="DB25" s="623"/>
      <c r="DC25" s="624"/>
      <c r="DD25" s="614">
        <v>848376</v>
      </c>
      <c r="DE25" s="621"/>
      <c r="DF25" s="621"/>
      <c r="DG25" s="621"/>
      <c r="DH25" s="621"/>
      <c r="DI25" s="621"/>
      <c r="DJ25" s="621"/>
      <c r="DK25" s="622"/>
      <c r="DL25" s="614">
        <v>778048</v>
      </c>
      <c r="DM25" s="621"/>
      <c r="DN25" s="621"/>
      <c r="DO25" s="621"/>
      <c r="DP25" s="621"/>
      <c r="DQ25" s="621"/>
      <c r="DR25" s="621"/>
      <c r="DS25" s="621"/>
      <c r="DT25" s="621"/>
      <c r="DU25" s="621"/>
      <c r="DV25" s="622"/>
      <c r="DW25" s="611">
        <v>29.3</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535920</v>
      </c>
      <c r="CS26" s="609"/>
      <c r="CT26" s="609"/>
      <c r="CU26" s="609"/>
      <c r="CV26" s="609"/>
      <c r="CW26" s="609"/>
      <c r="CX26" s="609"/>
      <c r="CY26" s="610"/>
      <c r="CZ26" s="611">
        <v>9.4</v>
      </c>
      <c r="DA26" s="623"/>
      <c r="DB26" s="623"/>
      <c r="DC26" s="624"/>
      <c r="DD26" s="614">
        <v>518912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7534</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285814</v>
      </c>
      <c r="BH27" s="609"/>
      <c r="BI27" s="609"/>
      <c r="BJ27" s="609"/>
      <c r="BK27" s="609"/>
      <c r="BL27" s="609"/>
      <c r="BM27" s="609"/>
      <c r="BN27" s="610"/>
      <c r="BO27" s="646">
        <v>100</v>
      </c>
      <c r="BP27" s="646"/>
      <c r="BQ27" s="646"/>
      <c r="BR27" s="646"/>
      <c r="BS27" s="647">
        <v>18971</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275306</v>
      </c>
      <c r="CS27" s="621"/>
      <c r="CT27" s="621"/>
      <c r="CU27" s="621"/>
      <c r="CV27" s="621"/>
      <c r="CW27" s="621"/>
      <c r="CX27" s="621"/>
      <c r="CY27" s="622"/>
      <c r="CZ27" s="611">
        <v>4.9000000000000004</v>
      </c>
      <c r="DA27" s="623"/>
      <c r="DB27" s="623"/>
      <c r="DC27" s="624"/>
      <c r="DD27" s="614">
        <v>132774</v>
      </c>
      <c r="DE27" s="621"/>
      <c r="DF27" s="621"/>
      <c r="DG27" s="621"/>
      <c r="DH27" s="621"/>
      <c r="DI27" s="621"/>
      <c r="DJ27" s="621"/>
      <c r="DK27" s="622"/>
      <c r="DL27" s="614">
        <v>75864</v>
      </c>
      <c r="DM27" s="621"/>
      <c r="DN27" s="621"/>
      <c r="DO27" s="621"/>
      <c r="DP27" s="621"/>
      <c r="DQ27" s="621"/>
      <c r="DR27" s="621"/>
      <c r="DS27" s="621"/>
      <c r="DT27" s="621"/>
      <c r="DU27" s="621"/>
      <c r="DV27" s="622"/>
      <c r="DW27" s="611">
        <v>2.9</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33293</v>
      </c>
      <c r="S28" s="609"/>
      <c r="T28" s="609"/>
      <c r="U28" s="609"/>
      <c r="V28" s="609"/>
      <c r="W28" s="609"/>
      <c r="X28" s="609"/>
      <c r="Y28" s="610"/>
      <c r="Z28" s="646">
        <v>0.6</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461859</v>
      </c>
      <c r="CS28" s="609"/>
      <c r="CT28" s="609"/>
      <c r="CU28" s="609"/>
      <c r="CV28" s="609"/>
      <c r="CW28" s="609"/>
      <c r="CX28" s="609"/>
      <c r="CY28" s="610"/>
      <c r="CZ28" s="611">
        <v>8.1</v>
      </c>
      <c r="DA28" s="623"/>
      <c r="DB28" s="623"/>
      <c r="DC28" s="624"/>
      <c r="DD28" s="614">
        <v>457859</v>
      </c>
      <c r="DE28" s="609"/>
      <c r="DF28" s="609"/>
      <c r="DG28" s="609"/>
      <c r="DH28" s="609"/>
      <c r="DI28" s="609"/>
      <c r="DJ28" s="609"/>
      <c r="DK28" s="610"/>
      <c r="DL28" s="614">
        <v>457859</v>
      </c>
      <c r="DM28" s="609"/>
      <c r="DN28" s="609"/>
      <c r="DO28" s="609"/>
      <c r="DP28" s="609"/>
      <c r="DQ28" s="609"/>
      <c r="DR28" s="609"/>
      <c r="DS28" s="609"/>
      <c r="DT28" s="609"/>
      <c r="DU28" s="609"/>
      <c r="DV28" s="610"/>
      <c r="DW28" s="611">
        <v>17.3</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2460</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461859</v>
      </c>
      <c r="CS29" s="621"/>
      <c r="CT29" s="621"/>
      <c r="CU29" s="621"/>
      <c r="CV29" s="621"/>
      <c r="CW29" s="621"/>
      <c r="CX29" s="621"/>
      <c r="CY29" s="622"/>
      <c r="CZ29" s="611">
        <v>8.1</v>
      </c>
      <c r="DA29" s="623"/>
      <c r="DB29" s="623"/>
      <c r="DC29" s="624"/>
      <c r="DD29" s="614">
        <v>457859</v>
      </c>
      <c r="DE29" s="621"/>
      <c r="DF29" s="621"/>
      <c r="DG29" s="621"/>
      <c r="DH29" s="621"/>
      <c r="DI29" s="621"/>
      <c r="DJ29" s="621"/>
      <c r="DK29" s="622"/>
      <c r="DL29" s="614">
        <v>457859</v>
      </c>
      <c r="DM29" s="621"/>
      <c r="DN29" s="621"/>
      <c r="DO29" s="621"/>
      <c r="DP29" s="621"/>
      <c r="DQ29" s="621"/>
      <c r="DR29" s="621"/>
      <c r="DS29" s="621"/>
      <c r="DT29" s="621"/>
      <c r="DU29" s="621"/>
      <c r="DV29" s="622"/>
      <c r="DW29" s="611">
        <v>17.3</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874646</v>
      </c>
      <c r="S30" s="609"/>
      <c r="T30" s="609"/>
      <c r="U30" s="609"/>
      <c r="V30" s="609"/>
      <c r="W30" s="609"/>
      <c r="X30" s="609"/>
      <c r="Y30" s="610"/>
      <c r="Z30" s="646">
        <v>14.7</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448100</v>
      </c>
      <c r="CS30" s="609"/>
      <c r="CT30" s="609"/>
      <c r="CU30" s="609"/>
      <c r="CV30" s="609"/>
      <c r="CW30" s="609"/>
      <c r="CX30" s="609"/>
      <c r="CY30" s="610"/>
      <c r="CZ30" s="611">
        <v>7.9</v>
      </c>
      <c r="DA30" s="623"/>
      <c r="DB30" s="623"/>
      <c r="DC30" s="624"/>
      <c r="DD30" s="614">
        <v>444100</v>
      </c>
      <c r="DE30" s="609"/>
      <c r="DF30" s="609"/>
      <c r="DG30" s="609"/>
      <c r="DH30" s="609"/>
      <c r="DI30" s="609"/>
      <c r="DJ30" s="609"/>
      <c r="DK30" s="610"/>
      <c r="DL30" s="614">
        <v>444100</v>
      </c>
      <c r="DM30" s="609"/>
      <c r="DN30" s="609"/>
      <c r="DO30" s="609"/>
      <c r="DP30" s="609"/>
      <c r="DQ30" s="609"/>
      <c r="DR30" s="609"/>
      <c r="DS30" s="609"/>
      <c r="DT30" s="609"/>
      <c r="DU30" s="609"/>
      <c r="DV30" s="610"/>
      <c r="DW30" s="611">
        <v>16.7</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99.6</v>
      </c>
      <c r="BH31" s="671"/>
      <c r="BI31" s="671"/>
      <c r="BJ31" s="671"/>
      <c r="BK31" s="671"/>
      <c r="BL31" s="671"/>
      <c r="BM31" s="672">
        <v>97.2</v>
      </c>
      <c r="BN31" s="671"/>
      <c r="BO31" s="671"/>
      <c r="BP31" s="671"/>
      <c r="BQ31" s="673"/>
      <c r="BR31" s="670">
        <v>99.7</v>
      </c>
      <c r="BS31" s="671"/>
      <c r="BT31" s="671"/>
      <c r="BU31" s="671"/>
      <c r="BV31" s="671"/>
      <c r="BW31" s="671"/>
      <c r="BX31" s="672">
        <v>96.9</v>
      </c>
      <c r="BY31" s="671"/>
      <c r="BZ31" s="671"/>
      <c r="CA31" s="671"/>
      <c r="CB31" s="673"/>
      <c r="CD31" s="629"/>
      <c r="CE31" s="630"/>
      <c r="CF31" s="605" t="s">
        <v>301</v>
      </c>
      <c r="CG31" s="606"/>
      <c r="CH31" s="606"/>
      <c r="CI31" s="606"/>
      <c r="CJ31" s="606"/>
      <c r="CK31" s="606"/>
      <c r="CL31" s="606"/>
      <c r="CM31" s="606"/>
      <c r="CN31" s="606"/>
      <c r="CO31" s="606"/>
      <c r="CP31" s="606"/>
      <c r="CQ31" s="607"/>
      <c r="CR31" s="608">
        <v>13759</v>
      </c>
      <c r="CS31" s="621"/>
      <c r="CT31" s="621"/>
      <c r="CU31" s="621"/>
      <c r="CV31" s="621"/>
      <c r="CW31" s="621"/>
      <c r="CX31" s="621"/>
      <c r="CY31" s="622"/>
      <c r="CZ31" s="611">
        <v>0.2</v>
      </c>
      <c r="DA31" s="623"/>
      <c r="DB31" s="623"/>
      <c r="DC31" s="624"/>
      <c r="DD31" s="614">
        <v>13759</v>
      </c>
      <c r="DE31" s="621"/>
      <c r="DF31" s="621"/>
      <c r="DG31" s="621"/>
      <c r="DH31" s="621"/>
      <c r="DI31" s="621"/>
      <c r="DJ31" s="621"/>
      <c r="DK31" s="622"/>
      <c r="DL31" s="614">
        <v>13759</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689892</v>
      </c>
      <c r="S32" s="609"/>
      <c r="T32" s="609"/>
      <c r="U32" s="609"/>
      <c r="V32" s="609"/>
      <c r="W32" s="609"/>
      <c r="X32" s="609"/>
      <c r="Y32" s="610"/>
      <c r="Z32" s="646">
        <v>11.6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99.8</v>
      </c>
      <c r="BH32" s="621"/>
      <c r="BI32" s="621"/>
      <c r="BJ32" s="621"/>
      <c r="BK32" s="621"/>
      <c r="BL32" s="621"/>
      <c r="BM32" s="612">
        <v>98.6</v>
      </c>
      <c r="BN32" s="621"/>
      <c r="BO32" s="621"/>
      <c r="BP32" s="621"/>
      <c r="BQ32" s="644"/>
      <c r="BR32" s="674">
        <v>99.7</v>
      </c>
      <c r="BS32" s="621"/>
      <c r="BT32" s="621"/>
      <c r="BU32" s="621"/>
      <c r="BV32" s="621"/>
      <c r="BW32" s="621"/>
      <c r="BX32" s="612">
        <v>98.4</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22312</v>
      </c>
      <c r="S33" s="609"/>
      <c r="T33" s="609"/>
      <c r="U33" s="609"/>
      <c r="V33" s="609"/>
      <c r="W33" s="609"/>
      <c r="X33" s="609"/>
      <c r="Y33" s="610"/>
      <c r="Z33" s="646">
        <v>0.4</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99.5</v>
      </c>
      <c r="BH33" s="593"/>
      <c r="BI33" s="593"/>
      <c r="BJ33" s="593"/>
      <c r="BK33" s="593"/>
      <c r="BL33" s="593"/>
      <c r="BM33" s="639">
        <v>95.9</v>
      </c>
      <c r="BN33" s="593"/>
      <c r="BO33" s="593"/>
      <c r="BP33" s="593"/>
      <c r="BQ33" s="656"/>
      <c r="BR33" s="669">
        <v>99.7</v>
      </c>
      <c r="BS33" s="593"/>
      <c r="BT33" s="593"/>
      <c r="BU33" s="593"/>
      <c r="BV33" s="593"/>
      <c r="BW33" s="593"/>
      <c r="BX33" s="639">
        <v>95.5</v>
      </c>
      <c r="BY33" s="593"/>
      <c r="BZ33" s="593"/>
      <c r="CA33" s="593"/>
      <c r="CB33" s="656"/>
      <c r="CD33" s="605" t="s">
        <v>308</v>
      </c>
      <c r="CE33" s="606"/>
      <c r="CF33" s="606"/>
      <c r="CG33" s="606"/>
      <c r="CH33" s="606"/>
      <c r="CI33" s="606"/>
      <c r="CJ33" s="606"/>
      <c r="CK33" s="606"/>
      <c r="CL33" s="606"/>
      <c r="CM33" s="606"/>
      <c r="CN33" s="606"/>
      <c r="CO33" s="606"/>
      <c r="CP33" s="606"/>
      <c r="CQ33" s="607"/>
      <c r="CR33" s="608">
        <v>2283238</v>
      </c>
      <c r="CS33" s="621"/>
      <c r="CT33" s="621"/>
      <c r="CU33" s="621"/>
      <c r="CV33" s="621"/>
      <c r="CW33" s="621"/>
      <c r="CX33" s="621"/>
      <c r="CY33" s="622"/>
      <c r="CZ33" s="611">
        <v>40.200000000000003</v>
      </c>
      <c r="DA33" s="623"/>
      <c r="DB33" s="623"/>
      <c r="DC33" s="624"/>
      <c r="DD33" s="614">
        <v>1536596</v>
      </c>
      <c r="DE33" s="621"/>
      <c r="DF33" s="621"/>
      <c r="DG33" s="621"/>
      <c r="DH33" s="621"/>
      <c r="DI33" s="621"/>
      <c r="DJ33" s="621"/>
      <c r="DK33" s="622"/>
      <c r="DL33" s="614">
        <v>1119406</v>
      </c>
      <c r="DM33" s="621"/>
      <c r="DN33" s="621"/>
      <c r="DO33" s="621"/>
      <c r="DP33" s="621"/>
      <c r="DQ33" s="621"/>
      <c r="DR33" s="621"/>
      <c r="DS33" s="621"/>
      <c r="DT33" s="621"/>
      <c r="DU33" s="621"/>
      <c r="DV33" s="622"/>
      <c r="DW33" s="611">
        <v>42.2</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333985</v>
      </c>
      <c r="S34" s="609"/>
      <c r="T34" s="609"/>
      <c r="U34" s="609"/>
      <c r="V34" s="609"/>
      <c r="W34" s="609"/>
      <c r="X34" s="609"/>
      <c r="Y34" s="610"/>
      <c r="Z34" s="646">
        <v>5.6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693926</v>
      </c>
      <c r="CS34" s="609"/>
      <c r="CT34" s="609"/>
      <c r="CU34" s="609"/>
      <c r="CV34" s="609"/>
      <c r="CW34" s="609"/>
      <c r="CX34" s="609"/>
      <c r="CY34" s="610"/>
      <c r="CZ34" s="611">
        <v>12.2</v>
      </c>
      <c r="DA34" s="623"/>
      <c r="DB34" s="623"/>
      <c r="DC34" s="624"/>
      <c r="DD34" s="614">
        <v>396586</v>
      </c>
      <c r="DE34" s="609"/>
      <c r="DF34" s="609"/>
      <c r="DG34" s="609"/>
      <c r="DH34" s="609"/>
      <c r="DI34" s="609"/>
      <c r="DJ34" s="609"/>
      <c r="DK34" s="610"/>
      <c r="DL34" s="614">
        <v>314779</v>
      </c>
      <c r="DM34" s="609"/>
      <c r="DN34" s="609"/>
      <c r="DO34" s="609"/>
      <c r="DP34" s="609"/>
      <c r="DQ34" s="609"/>
      <c r="DR34" s="609"/>
      <c r="DS34" s="609"/>
      <c r="DT34" s="609"/>
      <c r="DU34" s="609"/>
      <c r="DV34" s="610"/>
      <c r="DW34" s="611">
        <v>11.9</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255661</v>
      </c>
      <c r="S35" s="609"/>
      <c r="T35" s="609"/>
      <c r="U35" s="609"/>
      <c r="V35" s="609"/>
      <c r="W35" s="609"/>
      <c r="X35" s="609"/>
      <c r="Y35" s="610"/>
      <c r="Z35" s="646">
        <v>4.3</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45060</v>
      </c>
      <c r="CS35" s="621"/>
      <c r="CT35" s="621"/>
      <c r="CU35" s="621"/>
      <c r="CV35" s="621"/>
      <c r="CW35" s="621"/>
      <c r="CX35" s="621"/>
      <c r="CY35" s="622"/>
      <c r="CZ35" s="611">
        <v>0.8</v>
      </c>
      <c r="DA35" s="623"/>
      <c r="DB35" s="623"/>
      <c r="DC35" s="624"/>
      <c r="DD35" s="614">
        <v>37812</v>
      </c>
      <c r="DE35" s="621"/>
      <c r="DF35" s="621"/>
      <c r="DG35" s="621"/>
      <c r="DH35" s="621"/>
      <c r="DI35" s="621"/>
      <c r="DJ35" s="621"/>
      <c r="DK35" s="622"/>
      <c r="DL35" s="614">
        <v>37812</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268785</v>
      </c>
      <c r="S36" s="609"/>
      <c r="T36" s="609"/>
      <c r="U36" s="609"/>
      <c r="V36" s="609"/>
      <c r="W36" s="609"/>
      <c r="X36" s="609"/>
      <c r="Y36" s="610"/>
      <c r="Z36" s="646">
        <v>4.5</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627320</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5942</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1091265</v>
      </c>
      <c r="CS36" s="609"/>
      <c r="CT36" s="609"/>
      <c r="CU36" s="609"/>
      <c r="CV36" s="609"/>
      <c r="CW36" s="609"/>
      <c r="CX36" s="609"/>
      <c r="CY36" s="610"/>
      <c r="CZ36" s="611">
        <v>19.2</v>
      </c>
      <c r="DA36" s="623"/>
      <c r="DB36" s="623"/>
      <c r="DC36" s="624"/>
      <c r="DD36" s="614">
        <v>790621</v>
      </c>
      <c r="DE36" s="609"/>
      <c r="DF36" s="609"/>
      <c r="DG36" s="609"/>
      <c r="DH36" s="609"/>
      <c r="DI36" s="609"/>
      <c r="DJ36" s="609"/>
      <c r="DK36" s="610"/>
      <c r="DL36" s="614">
        <v>530136</v>
      </c>
      <c r="DM36" s="609"/>
      <c r="DN36" s="609"/>
      <c r="DO36" s="609"/>
      <c r="DP36" s="609"/>
      <c r="DQ36" s="609"/>
      <c r="DR36" s="609"/>
      <c r="DS36" s="609"/>
      <c r="DT36" s="609"/>
      <c r="DU36" s="609"/>
      <c r="DV36" s="610"/>
      <c r="DW36" s="611">
        <v>20</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119040</v>
      </c>
      <c r="S37" s="609"/>
      <c r="T37" s="609"/>
      <c r="U37" s="609"/>
      <c r="V37" s="609"/>
      <c r="W37" s="609"/>
      <c r="X37" s="609"/>
      <c r="Y37" s="610"/>
      <c r="Z37" s="646">
        <v>2</v>
      </c>
      <c r="AA37" s="646"/>
      <c r="AB37" s="646"/>
      <c r="AC37" s="646"/>
      <c r="AD37" s="647">
        <v>119</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345997</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5976</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217727</v>
      </c>
      <c r="CS37" s="621"/>
      <c r="CT37" s="621"/>
      <c r="CU37" s="621"/>
      <c r="CV37" s="621"/>
      <c r="CW37" s="621"/>
      <c r="CX37" s="621"/>
      <c r="CY37" s="622"/>
      <c r="CZ37" s="611">
        <v>3.8</v>
      </c>
      <c r="DA37" s="623"/>
      <c r="DB37" s="623"/>
      <c r="DC37" s="624"/>
      <c r="DD37" s="614">
        <v>217727</v>
      </c>
      <c r="DE37" s="621"/>
      <c r="DF37" s="621"/>
      <c r="DG37" s="621"/>
      <c r="DH37" s="621"/>
      <c r="DI37" s="621"/>
      <c r="DJ37" s="621"/>
      <c r="DK37" s="622"/>
      <c r="DL37" s="614">
        <v>199280</v>
      </c>
      <c r="DM37" s="621"/>
      <c r="DN37" s="621"/>
      <c r="DO37" s="621"/>
      <c r="DP37" s="621"/>
      <c r="DQ37" s="621"/>
      <c r="DR37" s="621"/>
      <c r="DS37" s="621"/>
      <c r="DT37" s="621"/>
      <c r="DU37" s="621"/>
      <c r="DV37" s="622"/>
      <c r="DW37" s="611">
        <v>7.5</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371732</v>
      </c>
      <c r="S38" s="609"/>
      <c r="T38" s="609"/>
      <c r="U38" s="609"/>
      <c r="V38" s="609"/>
      <c r="W38" s="609"/>
      <c r="X38" s="609"/>
      <c r="Y38" s="610"/>
      <c r="Z38" s="646">
        <v>6.2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44167</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538</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281323</v>
      </c>
      <c r="CS38" s="609"/>
      <c r="CT38" s="609"/>
      <c r="CU38" s="609"/>
      <c r="CV38" s="609"/>
      <c r="CW38" s="609"/>
      <c r="CX38" s="609"/>
      <c r="CY38" s="610"/>
      <c r="CZ38" s="611">
        <v>5</v>
      </c>
      <c r="DA38" s="623"/>
      <c r="DB38" s="623"/>
      <c r="DC38" s="624"/>
      <c r="DD38" s="614">
        <v>244278</v>
      </c>
      <c r="DE38" s="609"/>
      <c r="DF38" s="609"/>
      <c r="DG38" s="609"/>
      <c r="DH38" s="609"/>
      <c r="DI38" s="609"/>
      <c r="DJ38" s="609"/>
      <c r="DK38" s="610"/>
      <c r="DL38" s="614">
        <v>236679</v>
      </c>
      <c r="DM38" s="609"/>
      <c r="DN38" s="609"/>
      <c r="DO38" s="609"/>
      <c r="DP38" s="609"/>
      <c r="DQ38" s="609"/>
      <c r="DR38" s="609"/>
      <c r="DS38" s="609"/>
      <c r="DT38" s="609"/>
      <c r="DU38" s="609"/>
      <c r="DV38" s="610"/>
      <c r="DW38" s="611">
        <v>8.9</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863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112541</v>
      </c>
      <c r="CS39" s="621"/>
      <c r="CT39" s="621"/>
      <c r="CU39" s="621"/>
      <c r="CV39" s="621"/>
      <c r="CW39" s="621"/>
      <c r="CX39" s="621"/>
      <c r="CY39" s="622"/>
      <c r="CZ39" s="611">
        <v>2</v>
      </c>
      <c r="DA39" s="623"/>
      <c r="DB39" s="623"/>
      <c r="DC39" s="624"/>
      <c r="DD39" s="614">
        <v>17026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9432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89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59123</v>
      </c>
      <c r="CS40" s="609"/>
      <c r="CT40" s="609"/>
      <c r="CU40" s="609"/>
      <c r="CV40" s="609"/>
      <c r="CW40" s="609"/>
      <c r="CX40" s="609"/>
      <c r="CY40" s="610"/>
      <c r="CZ40" s="611">
        <v>1</v>
      </c>
      <c r="DA40" s="623"/>
      <c r="DB40" s="623"/>
      <c r="DC40" s="624"/>
      <c r="DD40" s="614">
        <v>50273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5969374</v>
      </c>
      <c r="S41" s="633"/>
      <c r="T41" s="633"/>
      <c r="U41" s="633"/>
      <c r="V41" s="633"/>
      <c r="W41" s="633"/>
      <c r="X41" s="633"/>
      <c r="Y41" s="636"/>
      <c r="Z41" s="637">
        <v>100</v>
      </c>
      <c r="AA41" s="637"/>
      <c r="AB41" s="637"/>
      <c r="AC41" s="637"/>
      <c r="AD41" s="638">
        <v>2643502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52501</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184655</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424</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1774051</v>
      </c>
      <c r="CS42" s="621"/>
      <c r="CT42" s="621"/>
      <c r="CU42" s="621"/>
      <c r="CV42" s="621"/>
      <c r="CW42" s="621"/>
      <c r="CX42" s="621"/>
      <c r="CY42" s="622"/>
      <c r="CZ42" s="611">
        <v>31.3</v>
      </c>
      <c r="DA42" s="623"/>
      <c r="DB42" s="623"/>
      <c r="DC42" s="624"/>
      <c r="DD42" s="614">
        <v>202940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47017</v>
      </c>
      <c r="CS43" s="621"/>
      <c r="CT43" s="621"/>
      <c r="CU43" s="621"/>
      <c r="CV43" s="621"/>
      <c r="CW43" s="621"/>
      <c r="CX43" s="621"/>
      <c r="CY43" s="622"/>
      <c r="CZ43" s="611">
        <v>0.8</v>
      </c>
      <c r="DA43" s="623"/>
      <c r="DB43" s="623"/>
      <c r="DC43" s="624"/>
      <c r="DD43" s="614">
        <v>46512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799630</v>
      </c>
      <c r="CS44" s="609"/>
      <c r="CT44" s="609"/>
      <c r="CU44" s="609"/>
      <c r="CV44" s="609"/>
      <c r="CW44" s="609"/>
      <c r="CX44" s="609"/>
      <c r="CY44" s="610"/>
      <c r="CZ44" s="611">
        <v>14.1</v>
      </c>
      <c r="DA44" s="612"/>
      <c r="DB44" s="612"/>
      <c r="DC44" s="613"/>
      <c r="DD44" s="614">
        <v>147665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388812</v>
      </c>
      <c r="CS45" s="621"/>
      <c r="CT45" s="621"/>
      <c r="CU45" s="621"/>
      <c r="CV45" s="621"/>
      <c r="CW45" s="621"/>
      <c r="CX45" s="621"/>
      <c r="CY45" s="622"/>
      <c r="CZ45" s="611">
        <v>6.9</v>
      </c>
      <c r="DA45" s="623"/>
      <c r="DB45" s="623"/>
      <c r="DC45" s="624"/>
      <c r="DD45" s="614">
        <v>44322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373689</v>
      </c>
      <c r="CS46" s="609"/>
      <c r="CT46" s="609"/>
      <c r="CU46" s="609"/>
      <c r="CV46" s="609"/>
      <c r="CW46" s="609"/>
      <c r="CX46" s="609"/>
      <c r="CY46" s="610"/>
      <c r="CZ46" s="611">
        <v>6.6</v>
      </c>
      <c r="DA46" s="612"/>
      <c r="DB46" s="612"/>
      <c r="DC46" s="613"/>
      <c r="DD46" s="614">
        <v>102027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974421</v>
      </c>
      <c r="CS47" s="621"/>
      <c r="CT47" s="621"/>
      <c r="CU47" s="621"/>
      <c r="CV47" s="621"/>
      <c r="CW47" s="621"/>
      <c r="CX47" s="621"/>
      <c r="CY47" s="622"/>
      <c r="CZ47" s="611">
        <v>17.2</v>
      </c>
      <c r="DA47" s="623"/>
      <c r="DB47" s="623"/>
      <c r="DC47" s="624"/>
      <c r="DD47" s="614">
        <v>55275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5673621</v>
      </c>
      <c r="CS49" s="593"/>
      <c r="CT49" s="593"/>
      <c r="CU49" s="593"/>
      <c r="CV49" s="593"/>
      <c r="CW49" s="593"/>
      <c r="CX49" s="593"/>
      <c r="CY49" s="594"/>
      <c r="CZ49" s="595">
        <v>100</v>
      </c>
      <c r="DA49" s="596"/>
      <c r="DB49" s="596"/>
      <c r="DC49" s="597"/>
      <c r="DD49" s="598">
        <v>3178545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Kbtq4t6zTyIeAj8jEcxALtr+nDysrkWlJYXqbCCjwIXxP7h90fgPEZmlNrhhEjW90nhC69bHoK53ObDFiIOZJg==" saltValue="WIFUJb06r2PGp0KrnPP7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tabSelected="1" zoomScale="70" zoomScaleNormal="25" zoomScaleSheetLayoutView="70" workbookViewId="0">
      <selection activeCell="CH7" sqref="CH7:CL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5969</v>
      </c>
      <c r="R7" s="1090"/>
      <c r="S7" s="1090"/>
      <c r="T7" s="1090"/>
      <c r="U7" s="1090"/>
      <c r="V7" s="1090">
        <v>5674</v>
      </c>
      <c r="W7" s="1090"/>
      <c r="X7" s="1090"/>
      <c r="Y7" s="1090"/>
      <c r="Z7" s="1090"/>
      <c r="AA7" s="1090">
        <v>296</v>
      </c>
      <c r="AB7" s="1090"/>
      <c r="AC7" s="1090"/>
      <c r="AD7" s="1090"/>
      <c r="AE7" s="1091"/>
      <c r="AF7" s="1092">
        <v>33</v>
      </c>
      <c r="AG7" s="1093"/>
      <c r="AH7" s="1093"/>
      <c r="AI7" s="1093"/>
      <c r="AJ7" s="1094"/>
      <c r="AK7" s="1095">
        <v>256</v>
      </c>
      <c r="AL7" s="1096"/>
      <c r="AM7" s="1096"/>
      <c r="AN7" s="1096"/>
      <c r="AO7" s="1096"/>
      <c r="AP7" s="1096">
        <v>4254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556</v>
      </c>
      <c r="BT7" s="1087"/>
      <c r="BU7" s="1087"/>
      <c r="BV7" s="1087"/>
      <c r="BW7" s="1087"/>
      <c r="BX7" s="1087"/>
      <c r="BY7" s="1087"/>
      <c r="BZ7" s="1087"/>
      <c r="CA7" s="1087"/>
      <c r="CB7" s="1087"/>
      <c r="CC7" s="1087"/>
      <c r="CD7" s="1087"/>
      <c r="CE7" s="1087"/>
      <c r="CF7" s="1087"/>
      <c r="CG7" s="1099"/>
      <c r="CH7" s="1083">
        <v>-3</v>
      </c>
      <c r="CI7" s="1084"/>
      <c r="CJ7" s="1084"/>
      <c r="CK7" s="1084"/>
      <c r="CL7" s="1085"/>
      <c r="CM7" s="1083">
        <v>-99</v>
      </c>
      <c r="CN7" s="1084"/>
      <c r="CO7" s="1084"/>
      <c r="CP7" s="1084"/>
      <c r="CQ7" s="1085"/>
      <c r="CR7" s="1083">
        <v>50</v>
      </c>
      <c r="CS7" s="1084"/>
      <c r="CT7" s="1084"/>
      <c r="CU7" s="1084"/>
      <c r="CV7" s="1085"/>
      <c r="CW7" s="1083">
        <v>50</v>
      </c>
      <c r="CX7" s="1084"/>
      <c r="CY7" s="1084"/>
      <c r="CZ7" s="1084"/>
      <c r="DA7" s="1085"/>
      <c r="DB7" s="1083">
        <v>40</v>
      </c>
      <c r="DC7" s="1084"/>
      <c r="DD7" s="1084"/>
      <c r="DE7" s="1084"/>
      <c r="DF7" s="1085"/>
      <c r="DG7" s="1083" t="s">
        <v>567</v>
      </c>
      <c r="DH7" s="1084"/>
      <c r="DI7" s="1084"/>
      <c r="DJ7" s="1084"/>
      <c r="DK7" s="1085"/>
      <c r="DL7" s="1083" t="s">
        <v>567</v>
      </c>
      <c r="DM7" s="1084"/>
      <c r="DN7" s="1084"/>
      <c r="DO7" s="1084"/>
      <c r="DP7" s="1085"/>
      <c r="DQ7" s="1083" t="s">
        <v>567</v>
      </c>
      <c r="DR7" s="1084"/>
      <c r="DS7" s="1084"/>
      <c r="DT7" s="1084"/>
      <c r="DU7" s="1085"/>
      <c r="DV7" s="1086" t="s">
        <v>566</v>
      </c>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557</v>
      </c>
      <c r="BT8" s="980"/>
      <c r="BU8" s="980"/>
      <c r="BV8" s="980"/>
      <c r="BW8" s="980"/>
      <c r="BX8" s="980"/>
      <c r="BY8" s="980"/>
      <c r="BZ8" s="980"/>
      <c r="CA8" s="980"/>
      <c r="CB8" s="980"/>
      <c r="CC8" s="980"/>
      <c r="CD8" s="980"/>
      <c r="CE8" s="980"/>
      <c r="CF8" s="980"/>
      <c r="CG8" s="1001"/>
      <c r="CH8" s="976">
        <v>-3</v>
      </c>
      <c r="CI8" s="977"/>
      <c r="CJ8" s="977"/>
      <c r="CK8" s="977"/>
      <c r="CL8" s="978"/>
      <c r="CM8" s="976">
        <v>-34</v>
      </c>
      <c r="CN8" s="977"/>
      <c r="CO8" s="977"/>
      <c r="CP8" s="977"/>
      <c r="CQ8" s="978"/>
      <c r="CR8" s="976">
        <v>50</v>
      </c>
      <c r="CS8" s="977"/>
      <c r="CT8" s="977"/>
      <c r="CU8" s="977"/>
      <c r="CV8" s="978"/>
      <c r="CW8" s="976">
        <v>10</v>
      </c>
      <c r="CX8" s="977"/>
      <c r="CY8" s="977"/>
      <c r="CZ8" s="977"/>
      <c r="DA8" s="978"/>
      <c r="DB8" s="976">
        <v>20</v>
      </c>
      <c r="DC8" s="977"/>
      <c r="DD8" s="977"/>
      <c r="DE8" s="977"/>
      <c r="DF8" s="978"/>
      <c r="DG8" s="976" t="s">
        <v>567</v>
      </c>
      <c r="DH8" s="977"/>
      <c r="DI8" s="977"/>
      <c r="DJ8" s="977"/>
      <c r="DK8" s="978"/>
      <c r="DL8" s="976" t="s">
        <v>567</v>
      </c>
      <c r="DM8" s="977"/>
      <c r="DN8" s="977"/>
      <c r="DO8" s="977"/>
      <c r="DP8" s="978"/>
      <c r="DQ8" s="976" t="s">
        <v>567</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558</v>
      </c>
      <c r="BT9" s="980"/>
      <c r="BU9" s="980"/>
      <c r="BV9" s="980"/>
      <c r="BW9" s="980"/>
      <c r="BX9" s="980"/>
      <c r="BY9" s="980"/>
      <c r="BZ9" s="980"/>
      <c r="CA9" s="980"/>
      <c r="CB9" s="980"/>
      <c r="CC9" s="980"/>
      <c r="CD9" s="980"/>
      <c r="CE9" s="980"/>
      <c r="CF9" s="980"/>
      <c r="CG9" s="1001"/>
      <c r="CH9" s="976">
        <v>-71</v>
      </c>
      <c r="CI9" s="977"/>
      <c r="CJ9" s="977"/>
      <c r="CK9" s="977"/>
      <c r="CL9" s="978"/>
      <c r="CM9" s="976">
        <v>-12619</v>
      </c>
      <c r="CN9" s="977"/>
      <c r="CO9" s="977"/>
      <c r="CP9" s="977"/>
      <c r="CQ9" s="978"/>
      <c r="CR9" s="976" t="s">
        <v>564</v>
      </c>
      <c r="CS9" s="977"/>
      <c r="CT9" s="977"/>
      <c r="CU9" s="977"/>
      <c r="CV9" s="978"/>
      <c r="CW9" s="976" t="s">
        <v>564</v>
      </c>
      <c r="CX9" s="977"/>
      <c r="CY9" s="977"/>
      <c r="CZ9" s="977"/>
      <c r="DA9" s="978"/>
      <c r="DB9" s="976">
        <v>19</v>
      </c>
      <c r="DC9" s="977"/>
      <c r="DD9" s="977"/>
      <c r="DE9" s="977"/>
      <c r="DF9" s="978"/>
      <c r="DG9" s="976" t="s">
        <v>564</v>
      </c>
      <c r="DH9" s="977"/>
      <c r="DI9" s="977"/>
      <c r="DJ9" s="977"/>
      <c r="DK9" s="978"/>
      <c r="DL9" s="976" t="s">
        <v>564</v>
      </c>
      <c r="DM9" s="977"/>
      <c r="DN9" s="977"/>
      <c r="DO9" s="977"/>
      <c r="DP9" s="978"/>
      <c r="DQ9" s="976" t="s">
        <v>564</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33</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534</v>
      </c>
      <c r="R28" s="1038"/>
      <c r="S28" s="1038"/>
      <c r="T28" s="1038"/>
      <c r="U28" s="1038"/>
      <c r="V28" s="1038">
        <v>526</v>
      </c>
      <c r="W28" s="1038"/>
      <c r="X28" s="1038"/>
      <c r="Y28" s="1038"/>
      <c r="Z28" s="1038"/>
      <c r="AA28" s="1038">
        <v>8</v>
      </c>
      <c r="AB28" s="1038"/>
      <c r="AC28" s="1038"/>
      <c r="AD28" s="1038"/>
      <c r="AE28" s="1039"/>
      <c r="AF28" s="1040">
        <v>8</v>
      </c>
      <c r="AG28" s="1038"/>
      <c r="AH28" s="1038"/>
      <c r="AI28" s="1038"/>
      <c r="AJ28" s="1041"/>
      <c r="AK28" s="1029">
        <v>63</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534</v>
      </c>
      <c r="R29" s="1026"/>
      <c r="S29" s="1026"/>
      <c r="T29" s="1026"/>
      <c r="U29" s="1026"/>
      <c r="V29" s="1026">
        <v>519</v>
      </c>
      <c r="W29" s="1026"/>
      <c r="X29" s="1026"/>
      <c r="Y29" s="1026"/>
      <c r="Z29" s="1026"/>
      <c r="AA29" s="1026">
        <v>14</v>
      </c>
      <c r="AB29" s="1026"/>
      <c r="AC29" s="1026"/>
      <c r="AD29" s="1026"/>
      <c r="AE29" s="1027"/>
      <c r="AF29" s="1022">
        <v>14</v>
      </c>
      <c r="AG29" s="1023"/>
      <c r="AH29" s="1023"/>
      <c r="AI29" s="1023"/>
      <c r="AJ29" s="1024"/>
      <c r="AK29" s="967">
        <v>91</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60</v>
      </c>
      <c r="R30" s="1026"/>
      <c r="S30" s="1026"/>
      <c r="T30" s="1026"/>
      <c r="U30" s="1026"/>
      <c r="V30" s="1026">
        <v>59</v>
      </c>
      <c r="W30" s="1026"/>
      <c r="X30" s="1026"/>
      <c r="Y30" s="1026"/>
      <c r="Z30" s="1026"/>
      <c r="AA30" s="1026">
        <v>1</v>
      </c>
      <c r="AB30" s="1026"/>
      <c r="AC30" s="1026"/>
      <c r="AD30" s="1026"/>
      <c r="AE30" s="1027"/>
      <c r="AF30" s="1022">
        <v>1</v>
      </c>
      <c r="AG30" s="1023"/>
      <c r="AH30" s="1023"/>
      <c r="AI30" s="1023"/>
      <c r="AJ30" s="1024"/>
      <c r="AK30" s="967">
        <v>25</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1</v>
      </c>
      <c r="R31" s="1026"/>
      <c r="S31" s="1026"/>
      <c r="T31" s="1026"/>
      <c r="U31" s="1026"/>
      <c r="V31" s="1026">
        <v>1</v>
      </c>
      <c r="W31" s="1026"/>
      <c r="X31" s="1026"/>
      <c r="Y31" s="1026"/>
      <c r="Z31" s="1026"/>
      <c r="AA31" s="1026" t="s">
        <v>564</v>
      </c>
      <c r="AB31" s="1026"/>
      <c r="AC31" s="1026"/>
      <c r="AD31" s="1026"/>
      <c r="AE31" s="1027"/>
      <c r="AF31" s="1022" t="s">
        <v>122</v>
      </c>
      <c r="AG31" s="1023"/>
      <c r="AH31" s="1023"/>
      <c r="AI31" s="1023"/>
      <c r="AJ31" s="1024"/>
      <c r="AK31" s="967">
        <v>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692</v>
      </c>
      <c r="R32" s="1026"/>
      <c r="S32" s="1026"/>
      <c r="T32" s="1026"/>
      <c r="U32" s="1026"/>
      <c r="V32" s="1026">
        <v>668</v>
      </c>
      <c r="W32" s="1026"/>
      <c r="X32" s="1026"/>
      <c r="Y32" s="1026"/>
      <c r="Z32" s="1026"/>
      <c r="AA32" s="1026">
        <v>23</v>
      </c>
      <c r="AB32" s="1026"/>
      <c r="AC32" s="1026"/>
      <c r="AD32" s="1026"/>
      <c r="AE32" s="1027"/>
      <c r="AF32" s="1022">
        <v>302</v>
      </c>
      <c r="AG32" s="1023"/>
      <c r="AH32" s="1023"/>
      <c r="AI32" s="1023"/>
      <c r="AJ32" s="1024"/>
      <c r="AK32" s="967">
        <v>345</v>
      </c>
      <c r="AL32" s="958"/>
      <c r="AM32" s="958"/>
      <c r="AN32" s="958"/>
      <c r="AO32" s="958"/>
      <c r="AP32" s="958">
        <v>246</v>
      </c>
      <c r="AQ32" s="958"/>
      <c r="AR32" s="958"/>
      <c r="AS32" s="958"/>
      <c r="AT32" s="958"/>
      <c r="AU32" s="958">
        <v>115</v>
      </c>
      <c r="AV32" s="958"/>
      <c r="AW32" s="958"/>
      <c r="AX32" s="958"/>
      <c r="AY32" s="958"/>
      <c r="AZ32" s="1028" t="s">
        <v>564</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151</v>
      </c>
      <c r="R33" s="1026"/>
      <c r="S33" s="1026"/>
      <c r="T33" s="1026"/>
      <c r="U33" s="1026"/>
      <c r="V33" s="1026">
        <v>130</v>
      </c>
      <c r="W33" s="1026"/>
      <c r="X33" s="1026"/>
      <c r="Y33" s="1026"/>
      <c r="Z33" s="1026"/>
      <c r="AA33" s="1026">
        <v>28</v>
      </c>
      <c r="AB33" s="1026"/>
      <c r="AC33" s="1026"/>
      <c r="AD33" s="1026"/>
      <c r="AE33" s="1027"/>
      <c r="AF33" s="1022">
        <v>23</v>
      </c>
      <c r="AG33" s="1023"/>
      <c r="AH33" s="1023"/>
      <c r="AI33" s="1023"/>
      <c r="AJ33" s="1024"/>
      <c r="AK33" s="967">
        <v>44</v>
      </c>
      <c r="AL33" s="958"/>
      <c r="AM33" s="958"/>
      <c r="AN33" s="958"/>
      <c r="AO33" s="958"/>
      <c r="AP33" s="958">
        <v>349</v>
      </c>
      <c r="AQ33" s="958"/>
      <c r="AR33" s="958"/>
      <c r="AS33" s="958"/>
      <c r="AT33" s="958"/>
      <c r="AU33" s="958">
        <v>230</v>
      </c>
      <c r="AV33" s="958"/>
      <c r="AW33" s="958"/>
      <c r="AX33" s="958"/>
      <c r="AY33" s="958"/>
      <c r="AZ33" s="1028" t="s">
        <v>564</v>
      </c>
      <c r="BA33" s="1028"/>
      <c r="BB33" s="1028"/>
      <c r="BC33" s="1028"/>
      <c r="BD33" s="1028"/>
      <c r="BE33" s="959" t="s">
        <v>396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348</v>
      </c>
      <c r="AG63" s="946"/>
      <c r="AH63" s="946"/>
      <c r="AI63" s="946"/>
      <c r="AJ63" s="1009"/>
      <c r="AK63" s="1010"/>
      <c r="AL63" s="950"/>
      <c r="AM63" s="950"/>
      <c r="AN63" s="950"/>
      <c r="AO63" s="950"/>
      <c r="AP63" s="946">
        <v>595</v>
      </c>
      <c r="AQ63" s="946"/>
      <c r="AR63" s="946"/>
      <c r="AS63" s="946"/>
      <c r="AT63" s="946"/>
      <c r="AU63" s="946">
        <v>345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549</v>
      </c>
      <c r="C68" s="973"/>
      <c r="D68" s="973"/>
      <c r="E68" s="973"/>
      <c r="F68" s="973"/>
      <c r="G68" s="973"/>
      <c r="H68" s="973"/>
      <c r="I68" s="973"/>
      <c r="J68" s="973"/>
      <c r="K68" s="973"/>
      <c r="L68" s="973"/>
      <c r="M68" s="973"/>
      <c r="N68" s="973"/>
      <c r="O68" s="973"/>
      <c r="P68" s="974"/>
      <c r="Q68" s="975">
        <v>1128</v>
      </c>
      <c r="R68" s="969"/>
      <c r="S68" s="969"/>
      <c r="T68" s="969"/>
      <c r="U68" s="969"/>
      <c r="V68" s="969">
        <v>1111</v>
      </c>
      <c r="W68" s="969"/>
      <c r="X68" s="969"/>
      <c r="Y68" s="969"/>
      <c r="Z68" s="969"/>
      <c r="AA68" s="969">
        <v>17</v>
      </c>
      <c r="AB68" s="969"/>
      <c r="AC68" s="969"/>
      <c r="AD68" s="969"/>
      <c r="AE68" s="969"/>
      <c r="AF68" s="969">
        <v>17</v>
      </c>
      <c r="AG68" s="969"/>
      <c r="AH68" s="969"/>
      <c r="AI68" s="969"/>
      <c r="AJ68" s="969"/>
      <c r="AK68" s="969">
        <v>18</v>
      </c>
      <c r="AL68" s="969"/>
      <c r="AM68" s="969"/>
      <c r="AN68" s="969"/>
      <c r="AO68" s="969"/>
      <c r="AP68" s="969">
        <v>951</v>
      </c>
      <c r="AQ68" s="969"/>
      <c r="AR68" s="969"/>
      <c r="AS68" s="969"/>
      <c r="AT68" s="969"/>
      <c r="AU68" s="969">
        <v>222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550</v>
      </c>
      <c r="C69" s="962"/>
      <c r="D69" s="962"/>
      <c r="E69" s="962"/>
      <c r="F69" s="962"/>
      <c r="G69" s="962"/>
      <c r="H69" s="962"/>
      <c r="I69" s="962"/>
      <c r="J69" s="962"/>
      <c r="K69" s="962"/>
      <c r="L69" s="962"/>
      <c r="M69" s="962"/>
      <c r="N69" s="962"/>
      <c r="O69" s="962"/>
      <c r="P69" s="963"/>
      <c r="Q69" s="964">
        <v>2008</v>
      </c>
      <c r="R69" s="958"/>
      <c r="S69" s="958"/>
      <c r="T69" s="958"/>
      <c r="U69" s="958"/>
      <c r="V69" s="958">
        <v>1901</v>
      </c>
      <c r="W69" s="958"/>
      <c r="X69" s="958"/>
      <c r="Y69" s="958"/>
      <c r="Z69" s="958"/>
      <c r="AA69" s="958">
        <v>107</v>
      </c>
      <c r="AB69" s="958"/>
      <c r="AC69" s="958"/>
      <c r="AD69" s="958"/>
      <c r="AE69" s="958"/>
      <c r="AF69" s="958">
        <v>107</v>
      </c>
      <c r="AG69" s="958"/>
      <c r="AH69" s="958"/>
      <c r="AI69" s="958"/>
      <c r="AJ69" s="958"/>
      <c r="AK69" s="958">
        <v>25</v>
      </c>
      <c r="AL69" s="958"/>
      <c r="AM69" s="958"/>
      <c r="AN69" s="958"/>
      <c r="AO69" s="958"/>
      <c r="AP69" s="958">
        <v>0</v>
      </c>
      <c r="AQ69" s="958"/>
      <c r="AR69" s="958"/>
      <c r="AS69" s="958"/>
      <c r="AT69" s="958"/>
      <c r="AU69" s="958" t="s">
        <v>564</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551</v>
      </c>
      <c r="C70" s="962"/>
      <c r="D70" s="962"/>
      <c r="E70" s="962"/>
      <c r="F70" s="962"/>
      <c r="G70" s="962"/>
      <c r="H70" s="962"/>
      <c r="I70" s="962"/>
      <c r="J70" s="962"/>
      <c r="K70" s="962"/>
      <c r="L70" s="962"/>
      <c r="M70" s="962"/>
      <c r="N70" s="962"/>
      <c r="O70" s="962"/>
      <c r="P70" s="963"/>
      <c r="Q70" s="964">
        <v>30</v>
      </c>
      <c r="R70" s="958"/>
      <c r="S70" s="958"/>
      <c r="T70" s="958"/>
      <c r="U70" s="958"/>
      <c r="V70" s="958">
        <v>26</v>
      </c>
      <c r="W70" s="958"/>
      <c r="X70" s="958"/>
      <c r="Y70" s="958"/>
      <c r="Z70" s="958"/>
      <c r="AA70" s="958">
        <v>4</v>
      </c>
      <c r="AB70" s="958"/>
      <c r="AC70" s="958"/>
      <c r="AD70" s="958"/>
      <c r="AE70" s="958"/>
      <c r="AF70" s="958">
        <v>4</v>
      </c>
      <c r="AG70" s="958"/>
      <c r="AH70" s="958"/>
      <c r="AI70" s="958"/>
      <c r="AJ70" s="958"/>
      <c r="AK70" s="958">
        <v>13</v>
      </c>
      <c r="AL70" s="958"/>
      <c r="AM70" s="958"/>
      <c r="AN70" s="958"/>
      <c r="AO70" s="958"/>
      <c r="AP70" s="958">
        <v>0</v>
      </c>
      <c r="AQ70" s="958"/>
      <c r="AR70" s="958"/>
      <c r="AS70" s="958"/>
      <c r="AT70" s="958"/>
      <c r="AU70" s="958" t="s">
        <v>564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552</v>
      </c>
      <c r="C71" s="962"/>
      <c r="D71" s="962"/>
      <c r="E71" s="962"/>
      <c r="F71" s="962"/>
      <c r="G71" s="962"/>
      <c r="H71" s="962"/>
      <c r="I71" s="962"/>
      <c r="J71" s="962"/>
      <c r="K71" s="962"/>
      <c r="L71" s="962"/>
      <c r="M71" s="962"/>
      <c r="N71" s="962"/>
      <c r="O71" s="962"/>
      <c r="P71" s="963"/>
      <c r="Q71" s="964">
        <v>22</v>
      </c>
      <c r="R71" s="958"/>
      <c r="S71" s="958"/>
      <c r="T71" s="958"/>
      <c r="U71" s="958"/>
      <c r="V71" s="958">
        <v>20</v>
      </c>
      <c r="W71" s="958"/>
      <c r="X71" s="958"/>
      <c r="Y71" s="958"/>
      <c r="Z71" s="958"/>
      <c r="AA71" s="958">
        <v>2</v>
      </c>
      <c r="AB71" s="958"/>
      <c r="AC71" s="958"/>
      <c r="AD71" s="958"/>
      <c r="AE71" s="958"/>
      <c r="AF71" s="958">
        <v>2</v>
      </c>
      <c r="AG71" s="958"/>
      <c r="AH71" s="958"/>
      <c r="AI71" s="958"/>
      <c r="AJ71" s="958"/>
      <c r="AK71" s="958">
        <v>0</v>
      </c>
      <c r="AL71" s="958"/>
      <c r="AM71" s="958"/>
      <c r="AN71" s="958"/>
      <c r="AO71" s="958"/>
      <c r="AP71" s="958">
        <v>0</v>
      </c>
      <c r="AQ71" s="958"/>
      <c r="AR71" s="958"/>
      <c r="AS71" s="958"/>
      <c r="AT71" s="958"/>
      <c r="AU71" s="958" t="s">
        <v>564</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553</v>
      </c>
      <c r="C72" s="962"/>
      <c r="D72" s="962"/>
      <c r="E72" s="962"/>
      <c r="F72" s="962"/>
      <c r="G72" s="962"/>
      <c r="H72" s="962"/>
      <c r="I72" s="962"/>
      <c r="J72" s="962"/>
      <c r="K72" s="962"/>
      <c r="L72" s="962"/>
      <c r="M72" s="962"/>
      <c r="N72" s="962"/>
      <c r="O72" s="962"/>
      <c r="P72" s="963"/>
      <c r="Q72" s="964">
        <v>40</v>
      </c>
      <c r="R72" s="958"/>
      <c r="S72" s="958"/>
      <c r="T72" s="958"/>
      <c r="U72" s="958"/>
      <c r="V72" s="958">
        <v>36</v>
      </c>
      <c r="W72" s="958"/>
      <c r="X72" s="958"/>
      <c r="Y72" s="958"/>
      <c r="Z72" s="958"/>
      <c r="AA72" s="958">
        <v>4</v>
      </c>
      <c r="AB72" s="958"/>
      <c r="AC72" s="958"/>
      <c r="AD72" s="958"/>
      <c r="AE72" s="958"/>
      <c r="AF72" s="958">
        <v>4</v>
      </c>
      <c r="AG72" s="958"/>
      <c r="AH72" s="958"/>
      <c r="AI72" s="958"/>
      <c r="AJ72" s="958"/>
      <c r="AK72" s="958">
        <v>31</v>
      </c>
      <c r="AL72" s="958"/>
      <c r="AM72" s="958"/>
      <c r="AN72" s="958"/>
      <c r="AO72" s="958"/>
      <c r="AP72" s="958">
        <v>0</v>
      </c>
      <c r="AQ72" s="958"/>
      <c r="AR72" s="958"/>
      <c r="AS72" s="958"/>
      <c r="AT72" s="958"/>
      <c r="AU72" s="958" t="s">
        <v>564</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565</v>
      </c>
      <c r="C73" s="962"/>
      <c r="D73" s="962"/>
      <c r="E73" s="962"/>
      <c r="F73" s="962"/>
      <c r="G73" s="962"/>
      <c r="H73" s="962"/>
      <c r="I73" s="962"/>
      <c r="J73" s="962"/>
      <c r="K73" s="962"/>
      <c r="L73" s="962"/>
      <c r="M73" s="962"/>
      <c r="N73" s="962"/>
      <c r="O73" s="962"/>
      <c r="P73" s="963"/>
      <c r="Q73" s="964">
        <v>37</v>
      </c>
      <c r="R73" s="958"/>
      <c r="S73" s="958"/>
      <c r="T73" s="958"/>
      <c r="U73" s="958"/>
      <c r="V73" s="958">
        <v>33</v>
      </c>
      <c r="W73" s="958"/>
      <c r="X73" s="958"/>
      <c r="Y73" s="958"/>
      <c r="Z73" s="958"/>
      <c r="AA73" s="958">
        <v>4</v>
      </c>
      <c r="AB73" s="958"/>
      <c r="AC73" s="958"/>
      <c r="AD73" s="958"/>
      <c r="AE73" s="958"/>
      <c r="AF73" s="958">
        <v>4</v>
      </c>
      <c r="AG73" s="958"/>
      <c r="AH73" s="958"/>
      <c r="AI73" s="958"/>
      <c r="AJ73" s="958"/>
      <c r="AK73" s="958">
        <v>32</v>
      </c>
      <c r="AL73" s="958"/>
      <c r="AM73" s="958"/>
      <c r="AN73" s="958"/>
      <c r="AO73" s="958"/>
      <c r="AP73" s="958" t="s">
        <v>564</v>
      </c>
      <c r="AQ73" s="958"/>
      <c r="AR73" s="958"/>
      <c r="AS73" s="958"/>
      <c r="AT73" s="958"/>
      <c r="AU73" s="958" t="s">
        <v>564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554</v>
      </c>
      <c r="C74" s="962"/>
      <c r="D74" s="962"/>
      <c r="E74" s="962"/>
      <c r="F74" s="962"/>
      <c r="G74" s="962"/>
      <c r="H74" s="962"/>
      <c r="I74" s="962"/>
      <c r="J74" s="962"/>
      <c r="K74" s="962"/>
      <c r="L74" s="962"/>
      <c r="M74" s="962"/>
      <c r="N74" s="962"/>
      <c r="O74" s="962"/>
      <c r="P74" s="963"/>
      <c r="Q74" s="964">
        <v>113</v>
      </c>
      <c r="R74" s="958"/>
      <c r="S74" s="958"/>
      <c r="T74" s="958"/>
      <c r="U74" s="958"/>
      <c r="V74" s="958">
        <v>107</v>
      </c>
      <c r="W74" s="958"/>
      <c r="X74" s="958"/>
      <c r="Y74" s="958"/>
      <c r="Z74" s="958"/>
      <c r="AA74" s="958">
        <v>6</v>
      </c>
      <c r="AB74" s="958"/>
      <c r="AC74" s="958"/>
      <c r="AD74" s="958"/>
      <c r="AE74" s="958"/>
      <c r="AF74" s="958">
        <v>6</v>
      </c>
      <c r="AG74" s="958"/>
      <c r="AH74" s="958"/>
      <c r="AI74" s="958"/>
      <c r="AJ74" s="958"/>
      <c r="AK74" s="958">
        <v>5</v>
      </c>
      <c r="AL74" s="958"/>
      <c r="AM74" s="958"/>
      <c r="AN74" s="958"/>
      <c r="AO74" s="958"/>
      <c r="AP74" s="958">
        <v>0</v>
      </c>
      <c r="AQ74" s="958"/>
      <c r="AR74" s="958"/>
      <c r="AS74" s="958"/>
      <c r="AT74" s="958"/>
      <c r="AU74" s="958" t="s">
        <v>564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555</v>
      </c>
      <c r="C75" s="962"/>
      <c r="D75" s="962"/>
      <c r="E75" s="962"/>
      <c r="F75" s="962"/>
      <c r="G75" s="962"/>
      <c r="H75" s="962"/>
      <c r="I75" s="962"/>
      <c r="J75" s="962"/>
      <c r="K75" s="962"/>
      <c r="L75" s="962"/>
      <c r="M75" s="962"/>
      <c r="N75" s="962"/>
      <c r="O75" s="962"/>
      <c r="P75" s="963"/>
      <c r="Q75" s="965">
        <v>169552</v>
      </c>
      <c r="R75" s="966"/>
      <c r="S75" s="966"/>
      <c r="T75" s="966"/>
      <c r="U75" s="967"/>
      <c r="V75" s="968">
        <v>166609</v>
      </c>
      <c r="W75" s="966"/>
      <c r="X75" s="966"/>
      <c r="Y75" s="966"/>
      <c r="Z75" s="967"/>
      <c r="AA75" s="968">
        <v>2943</v>
      </c>
      <c r="AB75" s="966"/>
      <c r="AC75" s="966"/>
      <c r="AD75" s="966"/>
      <c r="AE75" s="967"/>
      <c r="AF75" s="968">
        <v>2943</v>
      </c>
      <c r="AG75" s="966"/>
      <c r="AH75" s="966"/>
      <c r="AI75" s="966"/>
      <c r="AJ75" s="967"/>
      <c r="AK75" s="968">
        <v>1308</v>
      </c>
      <c r="AL75" s="966"/>
      <c r="AM75" s="966"/>
      <c r="AN75" s="966"/>
      <c r="AO75" s="967"/>
      <c r="AP75" s="968" t="s">
        <v>564</v>
      </c>
      <c r="AQ75" s="966"/>
      <c r="AR75" s="966"/>
      <c r="AS75" s="966"/>
      <c r="AT75" s="967"/>
      <c r="AU75" s="968" t="s">
        <v>564</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3087</v>
      </c>
      <c r="AG88" s="946"/>
      <c r="AH88" s="946"/>
      <c r="AI88" s="946"/>
      <c r="AJ88" s="946"/>
      <c r="AK88" s="950"/>
      <c r="AL88" s="950"/>
      <c r="AM88" s="950"/>
      <c r="AN88" s="950"/>
      <c r="AO88" s="950"/>
      <c r="AP88" s="946">
        <v>951</v>
      </c>
      <c r="AQ88" s="946"/>
      <c r="AR88" s="946"/>
      <c r="AS88" s="946"/>
      <c r="AT88" s="946"/>
      <c r="AU88" s="946">
        <v>222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100</v>
      </c>
      <c r="CS102" s="940"/>
      <c r="CT102" s="940"/>
      <c r="CU102" s="940"/>
      <c r="CV102" s="941"/>
      <c r="CW102" s="939">
        <v>60</v>
      </c>
      <c r="CX102" s="940"/>
      <c r="CY102" s="940"/>
      <c r="CZ102" s="940"/>
      <c r="DA102" s="941"/>
      <c r="DB102" s="939">
        <v>79</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426265</v>
      </c>
      <c r="AB110" s="876"/>
      <c r="AC110" s="876"/>
      <c r="AD110" s="876"/>
      <c r="AE110" s="877"/>
      <c r="AF110" s="878">
        <v>452647</v>
      </c>
      <c r="AG110" s="876"/>
      <c r="AH110" s="876"/>
      <c r="AI110" s="876"/>
      <c r="AJ110" s="877"/>
      <c r="AK110" s="878">
        <v>461859</v>
      </c>
      <c r="AL110" s="876"/>
      <c r="AM110" s="876"/>
      <c r="AN110" s="876"/>
      <c r="AO110" s="877"/>
      <c r="AP110" s="879">
        <v>20</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4328484</v>
      </c>
      <c r="BR110" s="829"/>
      <c r="BS110" s="829"/>
      <c r="BT110" s="829"/>
      <c r="BU110" s="829"/>
      <c r="BV110" s="829">
        <v>4330028</v>
      </c>
      <c r="BW110" s="829"/>
      <c r="BX110" s="829"/>
      <c r="BY110" s="829"/>
      <c r="BZ110" s="829"/>
      <c r="CA110" s="829">
        <v>4253660</v>
      </c>
      <c r="CB110" s="829"/>
      <c r="CC110" s="829"/>
      <c r="CD110" s="829"/>
      <c r="CE110" s="829"/>
      <c r="CF110" s="853">
        <v>184.5</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316424</v>
      </c>
      <c r="BR112" s="804"/>
      <c r="BS112" s="804"/>
      <c r="BT112" s="804"/>
      <c r="BU112" s="804"/>
      <c r="BV112" s="804">
        <v>389829</v>
      </c>
      <c r="BW112" s="804"/>
      <c r="BX112" s="804"/>
      <c r="BY112" s="804"/>
      <c r="BZ112" s="804"/>
      <c r="CA112" s="804">
        <v>345020</v>
      </c>
      <c r="CB112" s="804"/>
      <c r="CC112" s="804"/>
      <c r="CD112" s="804"/>
      <c r="CE112" s="804"/>
      <c r="CF112" s="862">
        <v>15</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42180</v>
      </c>
      <c r="AB113" s="906"/>
      <c r="AC113" s="906"/>
      <c r="AD113" s="906"/>
      <c r="AE113" s="907"/>
      <c r="AF113" s="908">
        <v>37539</v>
      </c>
      <c r="AG113" s="906"/>
      <c r="AH113" s="906"/>
      <c r="AI113" s="906"/>
      <c r="AJ113" s="907"/>
      <c r="AK113" s="908">
        <v>67076</v>
      </c>
      <c r="AL113" s="906"/>
      <c r="AM113" s="906"/>
      <c r="AN113" s="906"/>
      <c r="AO113" s="907"/>
      <c r="AP113" s="909">
        <v>2.9</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254643</v>
      </c>
      <c r="BR113" s="804"/>
      <c r="BS113" s="804"/>
      <c r="BT113" s="804"/>
      <c r="BU113" s="804"/>
      <c r="BV113" s="804">
        <v>237631</v>
      </c>
      <c r="BW113" s="804"/>
      <c r="BX113" s="804"/>
      <c r="BY113" s="804"/>
      <c r="BZ113" s="804"/>
      <c r="CA113" s="804">
        <v>222495</v>
      </c>
      <c r="CB113" s="804"/>
      <c r="CC113" s="804"/>
      <c r="CD113" s="804"/>
      <c r="CE113" s="804"/>
      <c r="CF113" s="862">
        <v>9.6</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16632</v>
      </c>
      <c r="AB114" s="767"/>
      <c r="AC114" s="767"/>
      <c r="AD114" s="767"/>
      <c r="AE114" s="768"/>
      <c r="AF114" s="769">
        <v>16812</v>
      </c>
      <c r="AG114" s="767"/>
      <c r="AH114" s="767"/>
      <c r="AI114" s="767"/>
      <c r="AJ114" s="768"/>
      <c r="AK114" s="769">
        <v>19170</v>
      </c>
      <c r="AL114" s="767"/>
      <c r="AM114" s="767"/>
      <c r="AN114" s="767"/>
      <c r="AO114" s="768"/>
      <c r="AP114" s="811">
        <v>0.8</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790085</v>
      </c>
      <c r="BR114" s="804"/>
      <c r="BS114" s="804"/>
      <c r="BT114" s="804"/>
      <c r="BU114" s="804"/>
      <c r="BV114" s="804">
        <v>809905</v>
      </c>
      <c r="BW114" s="804"/>
      <c r="BX114" s="804"/>
      <c r="BY114" s="804"/>
      <c r="BZ114" s="804"/>
      <c r="CA114" s="804">
        <v>860305</v>
      </c>
      <c r="CB114" s="804"/>
      <c r="CC114" s="804"/>
      <c r="CD114" s="804"/>
      <c r="CE114" s="804"/>
      <c r="CF114" s="862">
        <v>37.299999999999997</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485077</v>
      </c>
      <c r="AB117" s="890"/>
      <c r="AC117" s="890"/>
      <c r="AD117" s="890"/>
      <c r="AE117" s="891"/>
      <c r="AF117" s="892">
        <v>506998</v>
      </c>
      <c r="AG117" s="890"/>
      <c r="AH117" s="890"/>
      <c r="AI117" s="890"/>
      <c r="AJ117" s="891"/>
      <c r="AK117" s="892">
        <v>548105</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443</v>
      </c>
      <c r="BP119" s="865"/>
      <c r="BQ119" s="866">
        <v>5689636</v>
      </c>
      <c r="BR119" s="832"/>
      <c r="BS119" s="832"/>
      <c r="BT119" s="832"/>
      <c r="BU119" s="832"/>
      <c r="BV119" s="832">
        <v>5767393</v>
      </c>
      <c r="BW119" s="832"/>
      <c r="BX119" s="832"/>
      <c r="BY119" s="832"/>
      <c r="BZ119" s="832"/>
      <c r="CA119" s="832">
        <v>5681480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3269453</v>
      </c>
      <c r="BR120" s="829"/>
      <c r="BS120" s="829"/>
      <c r="BT120" s="829"/>
      <c r="BU120" s="829"/>
      <c r="BV120" s="829">
        <v>3157368</v>
      </c>
      <c r="BW120" s="829"/>
      <c r="BX120" s="829"/>
      <c r="BY120" s="829"/>
      <c r="BZ120" s="829"/>
      <c r="CA120" s="829">
        <v>3056580</v>
      </c>
      <c r="CB120" s="829"/>
      <c r="CC120" s="829"/>
      <c r="CD120" s="829"/>
      <c r="CE120" s="829"/>
      <c r="CF120" s="853">
        <v>132.6</v>
      </c>
      <c r="CG120" s="854"/>
      <c r="CH120" s="854"/>
      <c r="CI120" s="854"/>
      <c r="CJ120" s="854"/>
      <c r="CK120" s="855" t="s">
        <v>447</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204317</v>
      </c>
      <c r="DH120" s="829"/>
      <c r="DI120" s="829"/>
      <c r="DJ120" s="829"/>
      <c r="DK120" s="829"/>
      <c r="DL120" s="829">
        <v>196131</v>
      </c>
      <c r="DM120" s="829"/>
      <c r="DN120" s="829"/>
      <c r="DO120" s="829"/>
      <c r="DP120" s="829"/>
      <c r="DQ120" s="829">
        <v>230368</v>
      </c>
      <c r="DR120" s="829"/>
      <c r="DS120" s="829"/>
      <c r="DT120" s="829"/>
      <c r="DU120" s="829"/>
      <c r="DV120" s="830">
        <v>10</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112107</v>
      </c>
      <c r="DH121" s="804"/>
      <c r="DI121" s="804"/>
      <c r="DJ121" s="804"/>
      <c r="DK121" s="804"/>
      <c r="DL121" s="804">
        <v>193698</v>
      </c>
      <c r="DM121" s="804"/>
      <c r="DN121" s="804"/>
      <c r="DO121" s="804"/>
      <c r="DP121" s="804"/>
      <c r="DQ121" s="804">
        <v>114652</v>
      </c>
      <c r="DR121" s="804"/>
      <c r="DS121" s="804"/>
      <c r="DT121" s="804"/>
      <c r="DU121" s="804"/>
      <c r="DV121" s="781">
        <v>5</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2961166</v>
      </c>
      <c r="BR122" s="832"/>
      <c r="BS122" s="832"/>
      <c r="BT122" s="832"/>
      <c r="BU122" s="832"/>
      <c r="BV122" s="832">
        <v>2806670</v>
      </c>
      <c r="BW122" s="832"/>
      <c r="BX122" s="832"/>
      <c r="BY122" s="832"/>
      <c r="BZ122" s="832"/>
      <c r="CA122" s="832">
        <v>2933356</v>
      </c>
      <c r="CB122" s="832"/>
      <c r="CC122" s="832"/>
      <c r="CD122" s="832"/>
      <c r="CE122" s="832"/>
      <c r="CF122" s="833">
        <v>127.2</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451</v>
      </c>
      <c r="BP123" s="865"/>
      <c r="BQ123" s="819">
        <v>6230619</v>
      </c>
      <c r="BR123" s="820"/>
      <c r="BS123" s="820"/>
      <c r="BT123" s="820"/>
      <c r="BU123" s="820"/>
      <c r="BV123" s="820">
        <v>5964038</v>
      </c>
      <c r="BW123" s="820"/>
      <c r="BX123" s="820"/>
      <c r="BY123" s="820"/>
      <c r="BZ123" s="820"/>
      <c r="CA123" s="820">
        <v>5989936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t="s">
        <v>122</v>
      </c>
      <c r="AB128" s="788"/>
      <c r="AC128" s="788"/>
      <c r="AD128" s="788"/>
      <c r="AE128" s="789"/>
      <c r="AF128" s="790">
        <v>3847</v>
      </c>
      <c r="AG128" s="788"/>
      <c r="AH128" s="788"/>
      <c r="AI128" s="788"/>
      <c r="AJ128" s="789"/>
      <c r="AK128" s="790" t="s">
        <v>122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2688924</v>
      </c>
      <c r="AB129" s="767"/>
      <c r="AC129" s="767"/>
      <c r="AD129" s="767"/>
      <c r="AE129" s="768"/>
      <c r="AF129" s="769">
        <v>2500382</v>
      </c>
      <c r="AG129" s="767"/>
      <c r="AH129" s="767"/>
      <c r="AI129" s="767"/>
      <c r="AJ129" s="768"/>
      <c r="AK129" s="769">
        <v>2623469</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306404</v>
      </c>
      <c r="AB130" s="767"/>
      <c r="AC130" s="767"/>
      <c r="AD130" s="767"/>
      <c r="AE130" s="768"/>
      <c r="AF130" s="769">
        <v>313250</v>
      </c>
      <c r="AG130" s="767"/>
      <c r="AH130" s="767"/>
      <c r="AI130" s="767"/>
      <c r="AJ130" s="768"/>
      <c r="AK130" s="769">
        <v>317487</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8.6999999999999993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2382520</v>
      </c>
      <c r="AB131" s="751"/>
      <c r="AC131" s="751"/>
      <c r="AD131" s="751"/>
      <c r="AE131" s="752"/>
      <c r="AF131" s="753">
        <v>2187132</v>
      </c>
      <c r="AG131" s="751"/>
      <c r="AH131" s="751"/>
      <c r="AI131" s="751"/>
      <c r="AJ131" s="752"/>
      <c r="AK131" s="753">
        <v>2305982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7.4993284420000004</v>
      </c>
      <c r="AB132" s="732"/>
      <c r="AC132" s="732"/>
      <c r="AD132" s="732"/>
      <c r="AE132" s="733"/>
      <c r="AF132" s="734">
        <v>8.682649241</v>
      </c>
      <c r="AG132" s="732"/>
      <c r="AH132" s="732"/>
      <c r="AI132" s="732"/>
      <c r="AJ132" s="733"/>
      <c r="AK132" s="734">
        <v>10.000858640000001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v>
      </c>
      <c r="AB133" s="711"/>
      <c r="AC133" s="711"/>
      <c r="AD133" s="711"/>
      <c r="AE133" s="712"/>
      <c r="AF133" s="710">
        <v>7.3</v>
      </c>
      <c r="AG133" s="711"/>
      <c r="AH133" s="711"/>
      <c r="AI133" s="711"/>
      <c r="AJ133" s="712"/>
      <c r="AK133" s="710">
        <v>8.6999999999999993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11Bj8oR53OMDdBAXFl7iM4BxrudW6+D6jQxDbiFeU/U4tRUplmgv7yBQMCiJbXuAIqiIj/xEvBUaGyAUEVarw==" saltValue="5kPY/c+qBuU6sfmaLzca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E10" sqref="DE1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9ZZWF7kBeIVcq08eGfDxexHImtm1gdLQEy3Bq5P6ZUNU/AsklPKIwyrntcsnj2idvUtI3QiA/vv1Yr+oefLpw==" saltValue="0dd+E8jK9tFdBsFR6Dju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M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zMDPwYQ6JFSmUsUOmKVD+6SKuRTSYLOM742NMFb9jjBG23qAdjk/n7piqXvwCsM/H2HiEEHdOWfpJ/6Zry2iw==" saltValue="9iCK/l1w8ICqATj7uDQya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879167</v>
      </c>
      <c r="AP9" s="274">
        <v>259724</v>
      </c>
      <c r="AQ9" s="275">
        <v>243450</v>
      </c>
      <c r="AR9" s="276">
        <v>6.7</v>
      </c>
    </row>
    <row r="10" spans="1:46" ht="13.5" customHeight="1" x14ac:dyDescent="0.2">
      <c r="A10" s="259"/>
      <c r="AK10" s="1117" t="s">
        <v>486</v>
      </c>
      <c r="AL10" s="1118"/>
      <c r="AM10" s="1118"/>
      <c r="AN10" s="1119"/>
      <c r="AO10" s="277">
        <v>81003</v>
      </c>
      <c r="AP10" s="277">
        <v>23930</v>
      </c>
      <c r="AQ10" s="278">
        <v>36828</v>
      </c>
      <c r="AR10" s="279">
        <v>-35</v>
      </c>
    </row>
    <row r="11" spans="1:46" ht="13.5" customHeight="1" x14ac:dyDescent="0.2">
      <c r="A11" s="259"/>
      <c r="AK11" s="1117" t="s">
        <v>487</v>
      </c>
      <c r="AL11" s="1118"/>
      <c r="AM11" s="1118"/>
      <c r="AN11" s="1119"/>
      <c r="AO11" s="277">
        <v>14241</v>
      </c>
      <c r="AP11" s="277">
        <v>4207</v>
      </c>
      <c r="AQ11" s="278">
        <v>2575</v>
      </c>
      <c r="AR11" s="279">
        <v>63.4</v>
      </c>
    </row>
    <row r="12" spans="1:46" ht="13.5" customHeight="1" x14ac:dyDescent="0.2">
      <c r="A12" s="259"/>
      <c r="AK12" s="1117" t="s">
        <v>488</v>
      </c>
      <c r="AL12" s="1118"/>
      <c r="AM12" s="1118"/>
      <c r="AN12" s="1119"/>
      <c r="AO12" s="277" t="s">
        <v>489</v>
      </c>
      <c r="AP12" s="277" t="s">
        <v>489</v>
      </c>
      <c r="AQ12" s="278" t="s">
        <v>489</v>
      </c>
      <c r="AR12" s="279" t="s">
        <v>489</v>
      </c>
    </row>
    <row r="13" spans="1:46" ht="13.5" customHeight="1" x14ac:dyDescent="0.2">
      <c r="A13" s="259"/>
      <c r="AK13" s="1117" t="s">
        <v>490</v>
      </c>
      <c r="AL13" s="1118"/>
      <c r="AM13" s="1118"/>
      <c r="AN13" s="1119"/>
      <c r="AO13" s="277">
        <v>39223</v>
      </c>
      <c r="AP13" s="277">
        <v>11587</v>
      </c>
      <c r="AQ13" s="278">
        <v>11862</v>
      </c>
      <c r="AR13" s="279">
        <v>-2.2999999999999998</v>
      </c>
    </row>
    <row r="14" spans="1:46" ht="13.5" customHeight="1" x14ac:dyDescent="0.2">
      <c r="A14" s="259"/>
      <c r="AK14" s="1117" t="s">
        <v>491</v>
      </c>
      <c r="AL14" s="1118"/>
      <c r="AM14" s="1118"/>
      <c r="AN14" s="1119"/>
      <c r="AO14" s="277">
        <v>47017</v>
      </c>
      <c r="AP14" s="277">
        <v>13890</v>
      </c>
      <c r="AQ14" s="278">
        <v>4647</v>
      </c>
      <c r="AR14" s="279">
        <v>198.9</v>
      </c>
    </row>
    <row r="15" spans="1:46" ht="13.5" customHeight="1" x14ac:dyDescent="0.2">
      <c r="A15" s="259"/>
      <c r="AK15" s="1120" t="s">
        <v>492</v>
      </c>
      <c r="AL15" s="1121"/>
      <c r="AM15" s="1121"/>
      <c r="AN15" s="1122"/>
      <c r="AO15" s="277">
        <v>-45396</v>
      </c>
      <c r="AP15" s="277">
        <v>-13411</v>
      </c>
      <c r="AQ15" s="278">
        <v>-13358</v>
      </c>
      <c r="AR15" s="279">
        <v>0.4</v>
      </c>
    </row>
    <row r="16" spans="1:46" ht="13.2" x14ac:dyDescent="0.2">
      <c r="A16" s="259"/>
      <c r="AK16" s="1120" t="s">
        <v>178</v>
      </c>
      <c r="AL16" s="1121"/>
      <c r="AM16" s="1121"/>
      <c r="AN16" s="1122"/>
      <c r="AO16" s="277">
        <v>1015255</v>
      </c>
      <c r="AP16" s="277">
        <v>299928</v>
      </c>
      <c r="AQ16" s="278">
        <v>286004</v>
      </c>
      <c r="AR16" s="279">
        <v>4.9000000000000004</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27.47</v>
      </c>
      <c r="AP21" s="290">
        <v>24.25</v>
      </c>
      <c r="AQ21" s="291">
        <v>3.22</v>
      </c>
      <c r="AS21" s="292"/>
      <c r="AT21" s="288"/>
    </row>
    <row r="22" spans="1:46" s="260" customFormat="1" ht="13.2" x14ac:dyDescent="0.2">
      <c r="A22" s="288"/>
      <c r="AK22" s="1123" t="s">
        <v>498</v>
      </c>
      <c r="AL22" s="1124"/>
      <c r="AM22" s="1124"/>
      <c r="AN22" s="1125"/>
      <c r="AO22" s="293">
        <v>97.9</v>
      </c>
      <c r="AP22" s="294">
        <v>95.4</v>
      </c>
      <c r="AQ22" s="295">
        <v>2.5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461859</v>
      </c>
      <c r="AP32" s="303">
        <v>136443</v>
      </c>
      <c r="AQ32" s="304">
        <v>167387</v>
      </c>
      <c r="AR32" s="305">
        <v>-18.5</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v>5</v>
      </c>
      <c r="AR34" s="305" t="s">
        <v>489</v>
      </c>
    </row>
    <row r="35" spans="1:46" ht="27" customHeight="1" x14ac:dyDescent="0.2">
      <c r="A35" s="259"/>
      <c r="AK35" s="1107" t="s">
        <v>505</v>
      </c>
      <c r="AL35" s="1108"/>
      <c r="AM35" s="1108"/>
      <c r="AN35" s="1109"/>
      <c r="AO35" s="303">
        <v>67076</v>
      </c>
      <c r="AP35" s="303">
        <v>19816</v>
      </c>
      <c r="AQ35" s="304">
        <v>34589</v>
      </c>
      <c r="AR35" s="305">
        <v>-42.7</v>
      </c>
    </row>
    <row r="36" spans="1:46" ht="27" customHeight="1" x14ac:dyDescent="0.2">
      <c r="A36" s="259"/>
      <c r="AK36" s="1107" t="s">
        <v>506</v>
      </c>
      <c r="AL36" s="1108"/>
      <c r="AM36" s="1108"/>
      <c r="AN36" s="1109"/>
      <c r="AO36" s="303">
        <v>19170</v>
      </c>
      <c r="AP36" s="303">
        <v>5663</v>
      </c>
      <c r="AQ36" s="304">
        <v>2508</v>
      </c>
      <c r="AR36" s="305">
        <v>125.8</v>
      </c>
    </row>
    <row r="37" spans="1:46" ht="13.5" customHeight="1" x14ac:dyDescent="0.2">
      <c r="A37" s="259"/>
      <c r="AK37" s="1107" t="s">
        <v>507</v>
      </c>
      <c r="AL37" s="1108"/>
      <c r="AM37" s="1108"/>
      <c r="AN37" s="1109"/>
      <c r="AO37" s="303" t="s">
        <v>489</v>
      </c>
      <c r="AP37" s="303" t="s">
        <v>489</v>
      </c>
      <c r="AQ37" s="304">
        <v>1525</v>
      </c>
      <c r="AR37" s="305" t="s">
        <v>489</v>
      </c>
    </row>
    <row r="38" spans="1:46" ht="27" customHeight="1" x14ac:dyDescent="0.2">
      <c r="A38" s="259"/>
      <c r="AK38" s="1110" t="s">
        <v>508</v>
      </c>
      <c r="AL38" s="1111"/>
      <c r="AM38" s="1111"/>
      <c r="AN38" s="1112"/>
      <c r="AO38" s="306" t="s">
        <v>489</v>
      </c>
      <c r="AP38" s="306" t="s">
        <v>489</v>
      </c>
      <c r="AQ38" s="307">
        <v>44</v>
      </c>
      <c r="AR38" s="295" t="s">
        <v>489</v>
      </c>
      <c r="AS38" s="302"/>
    </row>
    <row r="39" spans="1:46" ht="13.2" x14ac:dyDescent="0.2">
      <c r="A39" s="259"/>
      <c r="AK39" s="1110" t="s">
        <v>509</v>
      </c>
      <c r="AL39" s="1111"/>
      <c r="AM39" s="1111"/>
      <c r="AN39" s="1112"/>
      <c r="AO39" s="303" t="s">
        <v>489</v>
      </c>
      <c r="AP39" s="303" t="s">
        <v>489</v>
      </c>
      <c r="AQ39" s="304">
        <v>-7489</v>
      </c>
      <c r="AR39" s="305" t="s">
        <v>489</v>
      </c>
      <c r="AS39" s="302"/>
    </row>
    <row r="40" spans="1:46" ht="27" customHeight="1" x14ac:dyDescent="0.2">
      <c r="A40" s="259"/>
      <c r="AK40" s="1107" t="s">
        <v>510</v>
      </c>
      <c r="AL40" s="1108"/>
      <c r="AM40" s="1108"/>
      <c r="AN40" s="1109"/>
      <c r="AO40" s="303">
        <v>-317487</v>
      </c>
      <c r="AP40" s="303">
        <v>-93792</v>
      </c>
      <c r="AQ40" s="304">
        <v>-138932</v>
      </c>
      <c r="AR40" s="305">
        <v>-32.5</v>
      </c>
      <c r="AS40" s="302"/>
    </row>
    <row r="41" spans="1:46" ht="13.2" x14ac:dyDescent="0.2">
      <c r="A41" s="259"/>
      <c r="AK41" s="1113" t="s">
        <v>288</v>
      </c>
      <c r="AL41" s="1114"/>
      <c r="AM41" s="1114"/>
      <c r="AN41" s="1115"/>
      <c r="AO41" s="303">
        <v>230618</v>
      </c>
      <c r="AP41" s="303">
        <v>68129</v>
      </c>
      <c r="AQ41" s="304">
        <v>59636</v>
      </c>
      <c r="AR41" s="305">
        <v>14.2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1386481</v>
      </c>
      <c r="AN51" s="325">
        <v>363715</v>
      </c>
      <c r="AO51" s="326">
        <v>131.9</v>
      </c>
      <c r="AP51" s="327">
        <v>268375</v>
      </c>
      <c r="AQ51" s="328">
        <v>-1.2</v>
      </c>
      <c r="AR51" s="329">
        <v>133.1</v>
      </c>
    </row>
    <row r="52" spans="1:44" ht="13.2" x14ac:dyDescent="0.2">
      <c r="A52" s="259"/>
      <c r="AK52" s="330"/>
      <c r="AL52" s="331" t="s">
        <v>520</v>
      </c>
      <c r="AM52" s="332">
        <v>799226</v>
      </c>
      <c r="AN52" s="333">
        <v>209661</v>
      </c>
      <c r="AO52" s="334">
        <v>360.9</v>
      </c>
      <c r="AP52" s="335">
        <v>119602</v>
      </c>
      <c r="AQ52" s="336">
        <v>1.5</v>
      </c>
      <c r="AR52" s="337">
        <v>359.4</v>
      </c>
    </row>
    <row r="53" spans="1:44" ht="13.2" x14ac:dyDescent="0.2">
      <c r="A53" s="259"/>
      <c r="AK53" s="315" t="s">
        <v>521</v>
      </c>
      <c r="AL53" s="316"/>
      <c r="AM53" s="324">
        <v>2296051</v>
      </c>
      <c r="AN53" s="325">
        <v>616721</v>
      </c>
      <c r="AO53" s="326">
        <v>69.599999999999994</v>
      </c>
      <c r="AP53" s="327">
        <v>301035</v>
      </c>
      <c r="AQ53" s="328">
        <v>12.2</v>
      </c>
      <c r="AR53" s="329">
        <v>57.4</v>
      </c>
    </row>
    <row r="54" spans="1:44" ht="13.2" x14ac:dyDescent="0.2">
      <c r="A54" s="259"/>
      <c r="AK54" s="330"/>
      <c r="AL54" s="331" t="s">
        <v>520</v>
      </c>
      <c r="AM54" s="332">
        <v>1868858</v>
      </c>
      <c r="AN54" s="333">
        <v>501976</v>
      </c>
      <c r="AO54" s="334">
        <v>139.4</v>
      </c>
      <c r="AP54" s="335">
        <v>154376</v>
      </c>
      <c r="AQ54" s="336">
        <v>29.1</v>
      </c>
      <c r="AR54" s="337">
        <v>110.3</v>
      </c>
    </row>
    <row r="55" spans="1:44" ht="13.2" x14ac:dyDescent="0.2">
      <c r="A55" s="259"/>
      <c r="AK55" s="315" t="s">
        <v>522</v>
      </c>
      <c r="AL55" s="316"/>
      <c r="AM55" s="324">
        <v>1086142</v>
      </c>
      <c r="AN55" s="325">
        <v>301204</v>
      </c>
      <c r="AO55" s="326">
        <v>-51.2</v>
      </c>
      <c r="AP55" s="327">
        <v>277467</v>
      </c>
      <c r="AQ55" s="328">
        <v>-7.8</v>
      </c>
      <c r="AR55" s="329">
        <v>-43.4</v>
      </c>
    </row>
    <row r="56" spans="1:44" ht="13.2" x14ac:dyDescent="0.2">
      <c r="A56" s="259"/>
      <c r="AK56" s="330"/>
      <c r="AL56" s="331" t="s">
        <v>520</v>
      </c>
      <c r="AM56" s="332">
        <v>678359</v>
      </c>
      <c r="AN56" s="333">
        <v>188120</v>
      </c>
      <c r="AO56" s="334">
        <v>-62.5</v>
      </c>
      <c r="AP56" s="335">
        <v>128378</v>
      </c>
      <c r="AQ56" s="336">
        <v>-16.8</v>
      </c>
      <c r="AR56" s="337">
        <v>-45.7</v>
      </c>
    </row>
    <row r="57" spans="1:44" ht="13.2" x14ac:dyDescent="0.2">
      <c r="A57" s="259"/>
      <c r="AK57" s="315" t="s">
        <v>523</v>
      </c>
      <c r="AL57" s="316"/>
      <c r="AM57" s="324">
        <v>753984</v>
      </c>
      <c r="AN57" s="325">
        <v>215240</v>
      </c>
      <c r="AO57" s="326">
        <v>-28.5</v>
      </c>
      <c r="AP57" s="327">
        <v>282256</v>
      </c>
      <c r="AQ57" s="328">
        <v>1.7</v>
      </c>
      <c r="AR57" s="329">
        <v>-30.2</v>
      </c>
    </row>
    <row r="58" spans="1:44" ht="13.2" x14ac:dyDescent="0.2">
      <c r="A58" s="259"/>
      <c r="AK58" s="330"/>
      <c r="AL58" s="331" t="s">
        <v>520</v>
      </c>
      <c r="AM58" s="332">
        <v>372286</v>
      </c>
      <c r="AN58" s="333">
        <v>106276</v>
      </c>
      <c r="AO58" s="334">
        <v>-43.5</v>
      </c>
      <c r="AP58" s="335">
        <v>145453</v>
      </c>
      <c r="AQ58" s="336">
        <v>13.3</v>
      </c>
      <c r="AR58" s="337">
        <v>-56.8</v>
      </c>
    </row>
    <row r="59" spans="1:44" ht="13.2" x14ac:dyDescent="0.2">
      <c r="A59" s="259"/>
      <c r="AK59" s="315" t="s">
        <v>524</v>
      </c>
      <c r="AL59" s="316"/>
      <c r="AM59" s="324">
        <v>799630</v>
      </c>
      <c r="AN59" s="325">
        <v>236227</v>
      </c>
      <c r="AO59" s="326">
        <v>9.8000000000000007</v>
      </c>
      <c r="AP59" s="327">
        <v>295341</v>
      </c>
      <c r="AQ59" s="328">
        <v>4.5999999999999996</v>
      </c>
      <c r="AR59" s="329">
        <v>5.2</v>
      </c>
    </row>
    <row r="60" spans="1:44" ht="13.2" x14ac:dyDescent="0.2">
      <c r="A60" s="259"/>
      <c r="AK60" s="330"/>
      <c r="AL60" s="331" t="s">
        <v>520</v>
      </c>
      <c r="AM60" s="332">
        <v>373689</v>
      </c>
      <c r="AN60" s="333">
        <v>110396</v>
      </c>
      <c r="AO60" s="334">
        <v>3.9</v>
      </c>
      <c r="AP60" s="335">
        <v>137402</v>
      </c>
      <c r="AQ60" s="336">
        <v>-5.5</v>
      </c>
      <c r="AR60" s="337">
        <v>9.4</v>
      </c>
    </row>
    <row r="61" spans="1:44" ht="13.2" x14ac:dyDescent="0.2">
      <c r="A61" s="259"/>
      <c r="AK61" s="315" t="s">
        <v>525</v>
      </c>
      <c r="AL61" s="338"/>
      <c r="AM61" s="324">
        <v>1264458</v>
      </c>
      <c r="AN61" s="325">
        <v>346621</v>
      </c>
      <c r="AO61" s="326">
        <v>26.3</v>
      </c>
      <c r="AP61" s="327">
        <v>284895</v>
      </c>
      <c r="AQ61" s="339">
        <v>1.9</v>
      </c>
      <c r="AR61" s="329">
        <v>24.4</v>
      </c>
    </row>
    <row r="62" spans="1:44" ht="13.2" x14ac:dyDescent="0.2">
      <c r="A62" s="259"/>
      <c r="AK62" s="330"/>
      <c r="AL62" s="331" t="s">
        <v>520</v>
      </c>
      <c r="AM62" s="332">
        <v>818484</v>
      </c>
      <c r="AN62" s="333">
        <v>223286</v>
      </c>
      <c r="AO62" s="334">
        <v>79.599999999999994</v>
      </c>
      <c r="AP62" s="335">
        <v>137042</v>
      </c>
      <c r="AQ62" s="336">
        <v>4.3</v>
      </c>
      <c r="AR62" s="337">
        <v>75.3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9M9dV/hMz3NiB1kfER3mSuiE0Kpo+Tx/e5R4OdPG9NiLAn0AxhIAq0bDUvh+95+/xkc6Wskdt6Dd78m0TU/IQ==" saltValue="vKIY6O604XwXBKcoXiSx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wuJi6hPhoXBdOtKl7R3aF5AybVLVrtMhvCBHQtIGJAWow30gLBs0zkdDkOzYQf96EyQLCmYXvN8cA5RKhy8drg==" saltValue="99cU7NGSEGgMKyXFuFM1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vrjesjfLea49TXMzXHHStA3i7E1db3BE1p2aXyJaAOC+mdnWRrM4uVfGDNf2tSBk0QwfSvRPU5c84XiZZ71YSA==" saltValue="3kZ499WK4zFLrpH26yZR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75.11</v>
      </c>
      <c r="G47" s="12">
        <v>69.48</v>
      </c>
      <c r="H47" s="12">
        <v>64.489999999999995</v>
      </c>
      <c r="I47" s="12">
        <v>61.49</v>
      </c>
      <c r="J47" s="13">
        <v>54.1</v>
      </c>
    </row>
    <row r="48" spans="2:10" ht="57.75" customHeight="1" x14ac:dyDescent="0.2">
      <c r="B48" s="14"/>
      <c r="C48" s="1128" t="s">
        <v>4</v>
      </c>
      <c r="D48" s="1128"/>
      <c r="E48" s="1129"/>
      <c r="F48" s="15">
        <v>1.31</v>
      </c>
      <c r="G48" s="16">
        <v>1.1599999999999999</v>
      </c>
      <c r="H48" s="16">
        <v>1.81</v>
      </c>
      <c r="I48" s="16">
        <v>1.36</v>
      </c>
      <c r="J48" s="17">
        <v>1.24</v>
      </c>
    </row>
    <row r="49" spans="2:10" ht="57.75" customHeight="1" thickBot="1" x14ac:dyDescent="0.25">
      <c r="B49" s="18"/>
      <c r="C49" s="1130" t="s">
        <v>5</v>
      </c>
      <c r="D49" s="1130"/>
      <c r="E49" s="1131"/>
      <c r="F49" s="19" t="s">
        <v>532</v>
      </c>
      <c r="G49" s="20">
        <v>0.05</v>
      </c>
      <c r="H49" s="20">
        <v>0.83</v>
      </c>
      <c r="I49" s="20" t="s">
        <v>533</v>
      </c>
      <c r="J49" s="21" t="s">
        <v>534</v>
      </c>
    </row>
    <row r="50" spans="2:10" ht="13.2" x14ac:dyDescent="0.2"/>
  </sheetData>
  <sheetProtection algorithmName="SHA-512" hashValue="uq8Ld9z4P7b6vPraZRhGvD0quvgnUm2Pzb/95SiKMjE87CxpTJjbb0JzYzea5tcO6WHA/VUieuMwtrdmwCGMoA==" saltValue="mArJNz7zaFoPDeCQdaPB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535</v>
      </c>
      <c r="D34" s="1136"/>
      <c r="E34" s="1137"/>
      <c r="F34" s="32">
        <v>18</v>
      </c>
      <c r="G34" s="33">
        <v>14.16</v>
      </c>
      <c r="H34" s="33">
        <v>12.09</v>
      </c>
      <c r="I34" s="33">
        <v>10.53</v>
      </c>
      <c r="J34" s="34">
        <v>11.5</v>
      </c>
      <c r="K34" s="22"/>
      <c r="L34" s="22"/>
      <c r="M34" s="22"/>
      <c r="N34" s="22"/>
      <c r="O34" s="22"/>
      <c r="P34" s="22"/>
    </row>
    <row r="35" spans="1:16" ht="39" customHeight="1" x14ac:dyDescent="0.2">
      <c r="A35" s="22"/>
      <c r="B35" s="35"/>
      <c r="C35" s="1132" t="s">
        <v>536</v>
      </c>
      <c r="D35" s="1132"/>
      <c r="E35" s="1133"/>
      <c r="F35" s="36">
        <v>1.31</v>
      </c>
      <c r="G35" s="37">
        <v>1.1499999999999999</v>
      </c>
      <c r="H35" s="37">
        <v>1.81</v>
      </c>
      <c r="I35" s="37">
        <v>1.36</v>
      </c>
      <c r="J35" s="38">
        <v>1.24</v>
      </c>
      <c r="K35" s="22"/>
      <c r="L35" s="22"/>
      <c r="M35" s="22"/>
      <c r="N35" s="22"/>
      <c r="O35" s="22"/>
      <c r="P35" s="22"/>
    </row>
    <row r="36" spans="1:16" ht="39" customHeight="1" x14ac:dyDescent="0.2">
      <c r="A36" s="22"/>
      <c r="B36" s="35"/>
      <c r="C36" s="1132" t="s">
        <v>537</v>
      </c>
      <c r="D36" s="1132"/>
      <c r="E36" s="1133"/>
      <c r="F36" s="36">
        <v>0.01</v>
      </c>
      <c r="G36" s="37">
        <v>0</v>
      </c>
      <c r="H36" s="37">
        <v>0</v>
      </c>
      <c r="I36" s="37">
        <v>0</v>
      </c>
      <c r="J36" s="38">
        <v>0.87</v>
      </c>
      <c r="K36" s="22"/>
      <c r="L36" s="22"/>
      <c r="M36" s="22"/>
      <c r="N36" s="22"/>
      <c r="O36" s="22"/>
      <c r="P36" s="22"/>
    </row>
    <row r="37" spans="1:16" ht="39" customHeight="1" x14ac:dyDescent="0.2">
      <c r="A37" s="22"/>
      <c r="B37" s="35"/>
      <c r="C37" s="1132" t="s">
        <v>538</v>
      </c>
      <c r="D37" s="1132"/>
      <c r="E37" s="1133"/>
      <c r="F37" s="36">
        <v>0.67</v>
      </c>
      <c r="G37" s="37">
        <v>0.59</v>
      </c>
      <c r="H37" s="37">
        <v>0.92</v>
      </c>
      <c r="I37" s="37">
        <v>0.98</v>
      </c>
      <c r="J37" s="38">
        <v>0.54</v>
      </c>
      <c r="K37" s="22"/>
      <c r="L37" s="22"/>
      <c r="M37" s="22"/>
      <c r="N37" s="22"/>
      <c r="O37" s="22"/>
      <c r="P37" s="22"/>
    </row>
    <row r="38" spans="1:16" ht="39" customHeight="1" x14ac:dyDescent="0.2">
      <c r="A38" s="22"/>
      <c r="B38" s="35"/>
      <c r="C38" s="1132" t="s">
        <v>539</v>
      </c>
      <c r="D38" s="1132"/>
      <c r="E38" s="1133"/>
      <c r="F38" s="36">
        <v>1.45</v>
      </c>
      <c r="G38" s="37">
        <v>1.07</v>
      </c>
      <c r="H38" s="37">
        <v>0.78</v>
      </c>
      <c r="I38" s="37">
        <v>0.18</v>
      </c>
      <c r="J38" s="38">
        <v>0.3</v>
      </c>
      <c r="K38" s="22"/>
      <c r="L38" s="22"/>
      <c r="M38" s="22"/>
      <c r="N38" s="22"/>
      <c r="O38" s="22"/>
      <c r="P38" s="22"/>
    </row>
    <row r="39" spans="1:16" ht="39" customHeight="1" x14ac:dyDescent="0.2">
      <c r="A39" s="22"/>
      <c r="B39" s="35"/>
      <c r="C39" s="1132" t="s">
        <v>540</v>
      </c>
      <c r="D39" s="1132"/>
      <c r="E39" s="1133"/>
      <c r="F39" s="36">
        <v>0.02</v>
      </c>
      <c r="G39" s="37">
        <v>0.01</v>
      </c>
      <c r="H39" s="37">
        <v>0.01</v>
      </c>
      <c r="I39" s="37">
        <v>0.08</v>
      </c>
      <c r="J39" s="38">
        <v>0.02</v>
      </c>
      <c r="K39" s="22"/>
      <c r="L39" s="22"/>
      <c r="M39" s="22"/>
      <c r="N39" s="22"/>
      <c r="O39" s="22"/>
      <c r="P39" s="22"/>
    </row>
    <row r="40" spans="1:16" ht="39" customHeight="1" x14ac:dyDescent="0.2">
      <c r="A40" s="22"/>
      <c r="B40" s="35"/>
      <c r="C40" s="1132" t="s">
        <v>541</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4TBonIIxVf0zCUtdAoY10/cTo9WrNrLSfwOI2wHb/J1exE/BzTvv4uYZSx8ohOeQQiPD+xGdVD8gATk1EQ6lg==" saltValue="tyDbn4DJHMwu93iAG2u7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348</v>
      </c>
      <c r="L45" s="58">
        <v>387</v>
      </c>
      <c r="M45" s="58">
        <v>426</v>
      </c>
      <c r="N45" s="58">
        <v>453</v>
      </c>
      <c r="O45" s="59">
        <v>462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32</v>
      </c>
      <c r="L48" s="62">
        <v>33</v>
      </c>
      <c r="M48" s="62">
        <v>42</v>
      </c>
      <c r="N48" s="62">
        <v>38</v>
      </c>
      <c r="O48" s="63">
        <v>67</v>
      </c>
      <c r="P48" s="46"/>
      <c r="Q48" s="46"/>
      <c r="R48" s="46"/>
      <c r="S48" s="46"/>
      <c r="T48" s="46"/>
      <c r="U48" s="46"/>
    </row>
    <row r="49" spans="1:21" ht="30.75" customHeight="1" x14ac:dyDescent="0.2">
      <c r="A49" s="46"/>
      <c r="B49" s="1163"/>
      <c r="C49" s="1164"/>
      <c r="D49" s="60"/>
      <c r="E49" s="1140" t="s">
        <v>14</v>
      </c>
      <c r="F49" s="1140"/>
      <c r="G49" s="1140"/>
      <c r="H49" s="1140"/>
      <c r="I49" s="1140"/>
      <c r="J49" s="1141"/>
      <c r="K49" s="61">
        <v>9</v>
      </c>
      <c r="L49" s="62">
        <v>17</v>
      </c>
      <c r="M49" s="62">
        <v>17</v>
      </c>
      <c r="N49" s="62">
        <v>17</v>
      </c>
      <c r="O49" s="63">
        <v>19</v>
      </c>
      <c r="P49" s="46"/>
      <c r="Q49" s="46"/>
      <c r="R49" s="46"/>
      <c r="S49" s="46"/>
      <c r="T49" s="46"/>
      <c r="U49" s="46"/>
    </row>
    <row r="50" spans="1:21" ht="30.75" customHeight="1" x14ac:dyDescent="0.2">
      <c r="A50" s="46"/>
      <c r="B50" s="1163"/>
      <c r="C50" s="1164"/>
      <c r="D50" s="60"/>
      <c r="E50" s="1140" t="s">
        <v>15</v>
      </c>
      <c r="F50" s="1140"/>
      <c r="G50" s="1140"/>
      <c r="H50" s="1140"/>
      <c r="I50" s="1140"/>
      <c r="J50" s="1141"/>
      <c r="K50" s="61">
        <v>2</v>
      </c>
      <c r="L50" s="62">
        <v>2</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296</v>
      </c>
      <c r="L52" s="62">
        <v>312</v>
      </c>
      <c r="M52" s="62">
        <v>307</v>
      </c>
      <c r="N52" s="62">
        <v>318</v>
      </c>
      <c r="O52" s="63">
        <v>318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95</v>
      </c>
      <c r="L53" s="67">
        <v>127</v>
      </c>
      <c r="M53" s="67">
        <v>178</v>
      </c>
      <c r="N53" s="67">
        <v>190</v>
      </c>
      <c r="O53" s="68">
        <v>230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567</v>
      </c>
      <c r="L58" s="82" t="s">
        <v>567</v>
      </c>
      <c r="M58" s="82" t="s">
        <v>567</v>
      </c>
      <c r="N58" s="82" t="s">
        <v>567</v>
      </c>
      <c r="O58" s="83" t="s">
        <v>567</v>
      </c>
    </row>
    <row r="59" spans="1:21" ht="31.5" customHeight="1" x14ac:dyDescent="0.2">
      <c r="B59" s="1148"/>
      <c r="C59" s="1149"/>
      <c r="D59" s="1155" t="s">
        <v>26</v>
      </c>
      <c r="E59" s="1156"/>
      <c r="F59" s="1156"/>
      <c r="G59" s="1156"/>
      <c r="H59" s="1156"/>
      <c r="I59" s="1156"/>
      <c r="J59" s="1157"/>
      <c r="K59" s="84" t="s">
        <v>567</v>
      </c>
      <c r="L59" s="85" t="s">
        <v>567</v>
      </c>
      <c r="M59" s="85" t="s">
        <v>567</v>
      </c>
      <c r="N59" s="85" t="s">
        <v>567</v>
      </c>
      <c r="O59" s="86" t="s">
        <v>567</v>
      </c>
    </row>
    <row r="60" spans="1:21" ht="31.5" customHeight="1" thickBot="1" x14ac:dyDescent="0.25">
      <c r="B60" s="1150"/>
      <c r="C60" s="1151"/>
      <c r="D60" s="1158" t="s">
        <v>27</v>
      </c>
      <c r="E60" s="1159"/>
      <c r="F60" s="1159"/>
      <c r="G60" s="1159"/>
      <c r="H60" s="1159"/>
      <c r="I60" s="1159"/>
      <c r="J60" s="1160"/>
      <c r="K60" s="87" t="s">
        <v>567</v>
      </c>
      <c r="L60" s="88" t="s">
        <v>567</v>
      </c>
      <c r="M60" s="88" t="s">
        <v>567</v>
      </c>
      <c r="N60" s="88" t="s">
        <v>567</v>
      </c>
      <c r="O60" s="89" t="s">
        <v>567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5dYdXOqrDDzZm2M3Va6ry/2y7OTAfP/w1LpEBOk5YH5EjbVwIJjFZjOqT197uJrhNZNm/bhVEkqcN43Y3zydg==" saltValue="Nxj1mq3wNAhEdCNTo7Nn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3101</v>
      </c>
      <c r="J41" s="343">
        <v>4140</v>
      </c>
      <c r="K41" s="343">
        <v>4328</v>
      </c>
      <c r="L41" s="343">
        <v>4330</v>
      </c>
      <c r="M41" s="344">
        <v>4254</v>
      </c>
    </row>
    <row r="42" spans="2:13" ht="27.75" customHeight="1" x14ac:dyDescent="0.2">
      <c r="B42" s="1171"/>
      <c r="C42" s="1172"/>
      <c r="D42" s="104"/>
      <c r="E42" s="1175" t="s">
        <v>32</v>
      </c>
      <c r="F42" s="1175"/>
      <c r="G42" s="1175"/>
      <c r="H42" s="1176"/>
      <c r="I42" s="345">
        <v>3</v>
      </c>
      <c r="J42" s="346">
        <v>2</v>
      </c>
      <c r="K42" s="346" t="s">
        <v>489</v>
      </c>
      <c r="L42" s="346" t="s">
        <v>489</v>
      </c>
      <c r="M42" s="347" t="s">
        <v>489</v>
      </c>
    </row>
    <row r="43" spans="2:13" ht="27.75" customHeight="1" x14ac:dyDescent="0.2">
      <c r="B43" s="1171"/>
      <c r="C43" s="1172"/>
      <c r="D43" s="104"/>
      <c r="E43" s="1175" t="s">
        <v>33</v>
      </c>
      <c r="F43" s="1175"/>
      <c r="G43" s="1175"/>
      <c r="H43" s="1176"/>
      <c r="I43" s="345">
        <v>319</v>
      </c>
      <c r="J43" s="346">
        <v>280</v>
      </c>
      <c r="K43" s="346">
        <v>316</v>
      </c>
      <c r="L43" s="346">
        <v>390</v>
      </c>
      <c r="M43" s="347">
        <v>345</v>
      </c>
    </row>
    <row r="44" spans="2:13" ht="27.75" customHeight="1" x14ac:dyDescent="0.2">
      <c r="B44" s="1171"/>
      <c r="C44" s="1172"/>
      <c r="D44" s="104"/>
      <c r="E44" s="1175" t="s">
        <v>34</v>
      </c>
      <c r="F44" s="1175"/>
      <c r="G44" s="1175"/>
      <c r="H44" s="1176"/>
      <c r="I44" s="345">
        <v>295</v>
      </c>
      <c r="J44" s="346">
        <v>274</v>
      </c>
      <c r="K44" s="346">
        <v>255</v>
      </c>
      <c r="L44" s="346">
        <v>238</v>
      </c>
      <c r="M44" s="347">
        <v>222</v>
      </c>
    </row>
    <row r="45" spans="2:13" ht="27.75" customHeight="1" x14ac:dyDescent="0.2">
      <c r="B45" s="1171"/>
      <c r="C45" s="1172"/>
      <c r="D45" s="104"/>
      <c r="E45" s="1175" t="s">
        <v>35</v>
      </c>
      <c r="F45" s="1175"/>
      <c r="G45" s="1175"/>
      <c r="H45" s="1176"/>
      <c r="I45" s="345">
        <v>772</v>
      </c>
      <c r="J45" s="346">
        <v>830</v>
      </c>
      <c r="K45" s="346">
        <v>790</v>
      </c>
      <c r="L45" s="346">
        <v>810</v>
      </c>
      <c r="M45" s="347">
        <v>860</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3116</v>
      </c>
      <c r="J50" s="346">
        <v>3033</v>
      </c>
      <c r="K50" s="346">
        <v>3269</v>
      </c>
      <c r="L50" s="346">
        <v>3157</v>
      </c>
      <c r="M50" s="347">
        <v>3057</v>
      </c>
    </row>
    <row r="51" spans="2:13" ht="27.75" customHeight="1" x14ac:dyDescent="0.2">
      <c r="B51" s="1171"/>
      <c r="C51" s="1172"/>
      <c r="D51" s="104"/>
      <c r="E51" s="1175" t="s">
        <v>42</v>
      </c>
      <c r="F51" s="1175"/>
      <c r="G51" s="1175"/>
      <c r="H51" s="1176"/>
      <c r="I51" s="345" t="s">
        <v>489</v>
      </c>
      <c r="J51" s="346" t="s">
        <v>489</v>
      </c>
      <c r="K51" s="346" t="s">
        <v>489</v>
      </c>
      <c r="L51" s="346" t="s">
        <v>489</v>
      </c>
      <c r="M51" s="347" t="s">
        <v>489</v>
      </c>
    </row>
    <row r="52" spans="2:13" ht="27.75" customHeight="1" x14ac:dyDescent="0.2">
      <c r="B52" s="1173"/>
      <c r="C52" s="1174"/>
      <c r="D52" s="104"/>
      <c r="E52" s="1175" t="s">
        <v>43</v>
      </c>
      <c r="F52" s="1175"/>
      <c r="G52" s="1175"/>
      <c r="H52" s="1176"/>
      <c r="I52" s="345">
        <v>2650</v>
      </c>
      <c r="J52" s="346">
        <v>3057</v>
      </c>
      <c r="K52" s="346">
        <v>2961</v>
      </c>
      <c r="L52" s="346">
        <v>2807</v>
      </c>
      <c r="M52" s="347">
        <v>2933</v>
      </c>
    </row>
    <row r="53" spans="2:13" ht="27.75" customHeight="1" thickBot="1" x14ac:dyDescent="0.25">
      <c r="B53" s="1177" t="s">
        <v>19</v>
      </c>
      <c r="C53" s="1178"/>
      <c r="D53" s="108"/>
      <c r="E53" s="1179" t="s">
        <v>44</v>
      </c>
      <c r="F53" s="1179"/>
      <c r="G53" s="1179"/>
      <c r="H53" s="1180"/>
      <c r="I53" s="348">
        <v>-1276</v>
      </c>
      <c r="J53" s="349">
        <v>-566</v>
      </c>
      <c r="K53" s="349">
        <v>-541</v>
      </c>
      <c r="L53" s="349">
        <v>-197</v>
      </c>
      <c r="M53" s="350">
        <v>-308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k5mJoqr7cvcG1VyUAql0ofXn/I8QUJ6RJSl2SXmzG+bCUK09A0ZEmW6PbrzEF4CtF4I2OqKxtT0PCAmnreS6Q==" saltValue="bsBwkB7IOQHFAUZ37Jnv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1734</v>
      </c>
      <c r="G55" s="120">
        <v>1537</v>
      </c>
      <c r="H55" s="121">
        <v>1419</v>
      </c>
    </row>
    <row r="56" spans="2:8" ht="52.5" customHeight="1" x14ac:dyDescent="0.2">
      <c r="B56" s="122"/>
      <c r="C56" s="1198" t="s">
        <v>47</v>
      </c>
      <c r="D56" s="1198"/>
      <c r="E56" s="1199"/>
      <c r="F56" s="123">
        <v>279</v>
      </c>
      <c r="G56" s="123">
        <v>300</v>
      </c>
      <c r="H56" s="124">
        <v>313</v>
      </c>
    </row>
    <row r="57" spans="2:8" ht="53.25" customHeight="1" x14ac:dyDescent="0.2">
      <c r="B57" s="122"/>
      <c r="C57" s="1200" t="s">
        <v>48</v>
      </c>
      <c r="D57" s="1200"/>
      <c r="E57" s="1201"/>
      <c r="F57" s="125">
        <v>826</v>
      </c>
      <c r="G57" s="125">
        <v>874</v>
      </c>
      <c r="H57" s="126">
        <v>887</v>
      </c>
    </row>
    <row r="58" spans="2:8" ht="45.75" customHeight="1" x14ac:dyDescent="0.2">
      <c r="B58" s="127"/>
      <c r="C58" s="1188" t="s">
        <v>559</v>
      </c>
      <c r="D58" s="1189"/>
      <c r="E58" s="1190"/>
      <c r="F58" s="128">
        <v>411</v>
      </c>
      <c r="G58" s="128">
        <v>431</v>
      </c>
      <c r="H58" s="129">
        <v>432</v>
      </c>
    </row>
    <row r="59" spans="2:8" ht="45.75" customHeight="1" x14ac:dyDescent="0.2">
      <c r="B59" s="127"/>
      <c r="C59" s="1188" t="s">
        <v>560</v>
      </c>
      <c r="D59" s="1189"/>
      <c r="E59" s="1190"/>
      <c r="F59" s="128">
        <v>79</v>
      </c>
      <c r="G59" s="128">
        <v>91</v>
      </c>
      <c r="H59" s="129">
        <v>148</v>
      </c>
    </row>
    <row r="60" spans="2:8" ht="45.75" customHeight="1" x14ac:dyDescent="0.2">
      <c r="B60" s="127"/>
      <c r="C60" s="1188" t="s">
        <v>561</v>
      </c>
      <c r="D60" s="1189"/>
      <c r="E60" s="1190"/>
      <c r="F60" s="128">
        <v>140</v>
      </c>
      <c r="G60" s="128">
        <v>140</v>
      </c>
      <c r="H60" s="129">
        <v>140</v>
      </c>
    </row>
    <row r="61" spans="2:8" ht="45.75" customHeight="1" x14ac:dyDescent="0.2">
      <c r="B61" s="127"/>
      <c r="C61" s="1188" t="s">
        <v>562</v>
      </c>
      <c r="D61" s="1189"/>
      <c r="E61" s="1190"/>
      <c r="F61" s="128">
        <v>75</v>
      </c>
      <c r="G61" s="128">
        <v>68</v>
      </c>
      <c r="H61" s="129">
        <v>59</v>
      </c>
    </row>
    <row r="62" spans="2:8" ht="45.75" customHeight="1" thickBot="1" x14ac:dyDescent="0.25">
      <c r="B62" s="130"/>
      <c r="C62" s="1191" t="s">
        <v>563</v>
      </c>
      <c r="D62" s="1192"/>
      <c r="E62" s="1193"/>
      <c r="F62" s="131"/>
      <c r="G62" s="131">
        <v>60</v>
      </c>
      <c r="H62" s="132">
        <v>58</v>
      </c>
    </row>
    <row r="63" spans="2:8" ht="52.5" customHeight="1" thickBot="1" x14ac:dyDescent="0.25">
      <c r="B63" s="133"/>
      <c r="C63" s="1194" t="s">
        <v>49</v>
      </c>
      <c r="D63" s="1194"/>
      <c r="E63" s="1195"/>
      <c r="F63" s="134">
        <v>2839</v>
      </c>
      <c r="G63" s="134">
        <v>2712</v>
      </c>
      <c r="H63" s="135">
        <v>2619</v>
      </c>
    </row>
    <row r="64" spans="2:8" ht="13.2" x14ac:dyDescent="0.2"/>
  </sheetData>
  <sheetProtection algorithmName="SHA-512" hashValue="xjELHsV/chB9ZfBPsdbmtFC1UKw6xMEhTqx3JS+qWfJ0gdVKJwfpIuk00Cx109CYQMph0xEvK5SqqWC5p+tOcw==" saltValue="wM33ywh5Sr1d2cN0IY/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363715</v>
      </c>
      <c r="E3" s="154"/>
      <c r="F3" s="155">
        <v>268375</v>
      </c>
      <c r="G3" s="156"/>
      <c r="H3" s="157"/>
    </row>
    <row r="4" spans="1:8" x14ac:dyDescent="0.2">
      <c r="A4" s="158"/>
      <c r="B4" s="159"/>
      <c r="C4" s="160"/>
      <c r="D4" s="161">
        <v>209661</v>
      </c>
      <c r="E4" s="162"/>
      <c r="F4" s="163">
        <v>119602</v>
      </c>
      <c r="G4" s="164"/>
      <c r="H4" s="165"/>
    </row>
    <row r="5" spans="1:8" x14ac:dyDescent="0.2">
      <c r="A5" s="146" t="s">
        <v>521</v>
      </c>
      <c r="B5" s="151"/>
      <c r="C5" s="152"/>
      <c r="D5" s="153">
        <v>616721</v>
      </c>
      <c r="E5" s="154"/>
      <c r="F5" s="155">
        <v>301035</v>
      </c>
      <c r="G5" s="156"/>
      <c r="H5" s="157"/>
    </row>
    <row r="6" spans="1:8" x14ac:dyDescent="0.2">
      <c r="A6" s="158"/>
      <c r="B6" s="159"/>
      <c r="C6" s="160"/>
      <c r="D6" s="161">
        <v>501976</v>
      </c>
      <c r="E6" s="162"/>
      <c r="F6" s="163">
        <v>154376</v>
      </c>
      <c r="G6" s="164"/>
      <c r="H6" s="165"/>
    </row>
    <row r="7" spans="1:8" x14ac:dyDescent="0.2">
      <c r="A7" s="146" t="s">
        <v>522</v>
      </c>
      <c r="B7" s="151"/>
      <c r="C7" s="152"/>
      <c r="D7" s="153">
        <v>301204</v>
      </c>
      <c r="E7" s="154"/>
      <c r="F7" s="155">
        <v>277467</v>
      </c>
      <c r="G7" s="156"/>
      <c r="H7" s="157"/>
    </row>
    <row r="8" spans="1:8" x14ac:dyDescent="0.2">
      <c r="A8" s="158"/>
      <c r="B8" s="159"/>
      <c r="C8" s="160"/>
      <c r="D8" s="161">
        <v>188120</v>
      </c>
      <c r="E8" s="162"/>
      <c r="F8" s="163">
        <v>128378</v>
      </c>
      <c r="G8" s="164"/>
      <c r="H8" s="165"/>
    </row>
    <row r="9" spans="1:8" x14ac:dyDescent="0.2">
      <c r="A9" s="146" t="s">
        <v>523</v>
      </c>
      <c r="B9" s="151"/>
      <c r="C9" s="152"/>
      <c r="D9" s="153">
        <v>215240</v>
      </c>
      <c r="E9" s="154"/>
      <c r="F9" s="155">
        <v>282256</v>
      </c>
      <c r="G9" s="156"/>
      <c r="H9" s="157"/>
    </row>
    <row r="10" spans="1:8" x14ac:dyDescent="0.2">
      <c r="A10" s="158"/>
      <c r="B10" s="159"/>
      <c r="C10" s="160"/>
      <c r="D10" s="161">
        <v>106276</v>
      </c>
      <c r="E10" s="162"/>
      <c r="F10" s="163">
        <v>145453</v>
      </c>
      <c r="G10" s="164"/>
      <c r="H10" s="165"/>
    </row>
    <row r="11" spans="1:8" x14ac:dyDescent="0.2">
      <c r="A11" s="146" t="s">
        <v>524</v>
      </c>
      <c r="B11" s="151"/>
      <c r="C11" s="152"/>
      <c r="D11" s="153">
        <v>236227</v>
      </c>
      <c r="E11" s="154"/>
      <c r="F11" s="155">
        <v>295341</v>
      </c>
      <c r="G11" s="156"/>
      <c r="H11" s="157"/>
    </row>
    <row r="12" spans="1:8" x14ac:dyDescent="0.2">
      <c r="A12" s="158"/>
      <c r="B12" s="159"/>
      <c r="C12" s="166"/>
      <c r="D12" s="161">
        <v>110396</v>
      </c>
      <c r="E12" s="162"/>
      <c r="F12" s="163">
        <v>137402</v>
      </c>
      <c r="G12" s="164"/>
      <c r="H12" s="165"/>
    </row>
    <row r="13" spans="1:8" x14ac:dyDescent="0.2">
      <c r="A13" s="146"/>
      <c r="B13" s="151"/>
      <c r="C13" s="152"/>
      <c r="D13" s="153">
        <v>346621</v>
      </c>
      <c r="E13" s="154"/>
      <c r="F13" s="155">
        <v>284895</v>
      </c>
      <c r="G13" s="167"/>
      <c r="H13" s="157"/>
    </row>
    <row r="14" spans="1:8" x14ac:dyDescent="0.2">
      <c r="A14" s="158"/>
      <c r="B14" s="159"/>
      <c r="C14" s="160"/>
      <c r="D14" s="161">
        <v>223286</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1.31</v>
      </c>
      <c r="C19" s="168">
        <f>ROUND(VALUE(SUBSTITUTE(実質収支比率等に係る経年分析!G$48,"▲","-")),2)</f>
        <v>1.1599999999999999</v>
      </c>
      <c r="D19" s="168">
        <f>ROUND(VALUE(SUBSTITUTE(実質収支比率等に係る経年分析!H$48,"▲","-")),2)</f>
        <v>1.81</v>
      </c>
      <c r="E19" s="168">
        <f>ROUND(VALUE(SUBSTITUTE(実質収支比率等に係る経年分析!I$48,"▲","-")),2)</f>
        <v>1.36</v>
      </c>
      <c r="F19" s="168">
        <f>ROUND(VALUE(SUBSTITUTE(実質収支比率等に係る経年分析!J$48,"▲","-")),2)</f>
        <v>1.24</v>
      </c>
    </row>
    <row r="20" spans="1:11" x14ac:dyDescent="0.2">
      <c r="A20" s="168" t="s">
        <v>53</v>
      </c>
      <c r="B20" s="168">
        <f>ROUND(VALUE(SUBSTITUTE(実質収支比率等に係る経年分析!F$47,"▲","-")),2)</f>
        <v>75.11</v>
      </c>
      <c r="C20" s="168">
        <f>ROUND(VALUE(SUBSTITUTE(実質収支比率等に係る経年分析!G$47,"▲","-")),2)</f>
        <v>69.48</v>
      </c>
      <c r="D20" s="168">
        <f>ROUND(VALUE(SUBSTITUTE(実質収支比率等に係る経年分析!H$47,"▲","-")),2)</f>
        <v>64.489999999999995</v>
      </c>
      <c r="E20" s="168">
        <f>ROUND(VALUE(SUBSTITUTE(実質収支比率等に係る経年分析!I$47,"▲","-")),2)</f>
        <v>61.49</v>
      </c>
      <c r="F20" s="168">
        <f>ROUND(VALUE(SUBSTITUTE(実質収支比率等に係る経年分析!J$47,"▲","-")),2)</f>
        <v>54.1</v>
      </c>
    </row>
    <row r="21" spans="1:11" x14ac:dyDescent="0.2">
      <c r="A21" s="168" t="s">
        <v>54</v>
      </c>
      <c r="B21" s="168">
        <f>IF(ISNUMBER(VALUE(SUBSTITUTE(実質収支比率等に係る経年分析!F$49,"▲","-"))),ROUND(VALUE(SUBSTITUTE(実質収支比率等に係る経年分析!F$49,"▲","-")),2),NA())</f>
        <v>-0.45</v>
      </c>
      <c r="C21" s="168">
        <f>IF(ISNUMBER(VALUE(SUBSTITUTE(実質収支比率等に係る経年分析!G$49,"▲","-"))),ROUND(VALUE(SUBSTITUTE(実質収支比率等に係る経年分析!G$49,"▲","-")),2),NA())</f>
        <v>0.05</v>
      </c>
      <c r="D21" s="168">
        <f>IF(ISNUMBER(VALUE(SUBSTITUTE(実質収支比率等に係る経年分析!H$49,"▲","-"))),ROUND(VALUE(SUBSTITUTE(実質収支比率等に係る経年分析!H$49,"▲","-")),2),NA())</f>
        <v>0.83</v>
      </c>
      <c r="E21" s="168">
        <f>IF(ISNUMBER(VALUE(SUBSTITUTE(実質収支比率等に係る経年分析!I$49,"▲","-"))),ROUND(VALUE(SUBSTITUTE(実質収支比率等に係る経年分析!I$49,"▲","-")),2),NA())</f>
        <v>-8.4499999999999993</v>
      </c>
      <c r="F21" s="168">
        <f>IF(ISNUMBER(VALUE(SUBSTITUTE(実質収支比率等に係る経年分析!J$49,"▲","-"))),ROUND(VALUE(SUBSTITUTE(実質収支比率等に係る経年分析!J$49,"▲","-")),2),NA())</f>
        <v>-4.5599999999999996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2">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296</v>
      </c>
      <c r="E42" s="170"/>
      <c r="F42" s="170"/>
      <c r="G42" s="170">
        <f>'実質公債費比率（分子）の構造'!L$52</f>
        <v>312</v>
      </c>
      <c r="H42" s="170"/>
      <c r="I42" s="170"/>
      <c r="J42" s="170">
        <f>'実質公債費比率（分子）の構造'!M$52</f>
        <v>307</v>
      </c>
      <c r="K42" s="170"/>
      <c r="L42" s="170"/>
      <c r="M42" s="170">
        <f>'実質公債費比率（分子）の構造'!N$52</f>
        <v>318</v>
      </c>
      <c r="N42" s="170"/>
      <c r="O42" s="170"/>
      <c r="P42" s="170">
        <f>'実質公債費比率（分子）の構造'!O$52</f>
        <v>318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2</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v>
      </c>
      <c r="C45" s="170"/>
      <c r="D45" s="170"/>
      <c r="E45" s="170">
        <f>'実質公債費比率（分子）の構造'!L$49</f>
        <v>17</v>
      </c>
      <c r="F45" s="170"/>
      <c r="G45" s="170"/>
      <c r="H45" s="170">
        <f>'実質公債費比率（分子）の構造'!M$49</f>
        <v>17</v>
      </c>
      <c r="I45" s="170"/>
      <c r="J45" s="170"/>
      <c r="K45" s="170">
        <f>'実質公債費比率（分子）の構造'!N$49</f>
        <v>17</v>
      </c>
      <c r="L45" s="170"/>
      <c r="M45" s="170"/>
      <c r="N45" s="170">
        <f>'実質公債費比率（分子）の構造'!O$49</f>
        <v>19</v>
      </c>
      <c r="O45" s="170"/>
      <c r="P45" s="170"/>
    </row>
    <row r="46" spans="1:16" x14ac:dyDescent="0.2">
      <c r="A46" s="170" t="s">
        <v>64</v>
      </c>
      <c r="B46" s="170">
        <f>'実質公債費比率（分子）の構造'!K$48</f>
        <v>32</v>
      </c>
      <c r="C46" s="170"/>
      <c r="D46" s="170"/>
      <c r="E46" s="170">
        <f>'実質公債費比率（分子）の構造'!L$48</f>
        <v>33</v>
      </c>
      <c r="F46" s="170"/>
      <c r="G46" s="170"/>
      <c r="H46" s="170">
        <f>'実質公債費比率（分子）の構造'!M$48</f>
        <v>42</v>
      </c>
      <c r="I46" s="170"/>
      <c r="J46" s="170"/>
      <c r="K46" s="170">
        <f>'実質公債費比率（分子）の構造'!N$48</f>
        <v>38</v>
      </c>
      <c r="L46" s="170"/>
      <c r="M46" s="170"/>
      <c r="N46" s="170">
        <f>'実質公債費比率（分子）の構造'!O$48</f>
        <v>67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348</v>
      </c>
      <c r="C49" s="170"/>
      <c r="D49" s="170"/>
      <c r="E49" s="170">
        <f>'実質公債費比率（分子）の構造'!L$45</f>
        <v>387</v>
      </c>
      <c r="F49" s="170"/>
      <c r="G49" s="170"/>
      <c r="H49" s="170">
        <f>'実質公債費比率（分子）の構造'!M$45</f>
        <v>426</v>
      </c>
      <c r="I49" s="170"/>
      <c r="J49" s="170"/>
      <c r="K49" s="170">
        <f>'実質公債費比率（分子）の構造'!N$45</f>
        <v>453</v>
      </c>
      <c r="L49" s="170"/>
      <c r="M49" s="170"/>
      <c r="N49" s="170">
        <f>'実質公債費比率（分子）の構造'!O$45</f>
        <v>462</v>
      </c>
      <c r="O49" s="170"/>
      <c r="P49" s="170"/>
    </row>
    <row r="50" spans="1:16" x14ac:dyDescent="0.2">
      <c r="A50" s="170" t="s">
        <v>67</v>
      </c>
      <c r="B50" s="170" t="e">
        <f>NA()</f>
        <v>#N/A</v>
      </c>
      <c r="C50" s="170">
        <f>IF(ISNUMBER('実質公債費比率（分子）の構造'!K$53),'実質公債費比率（分子）の構造'!K$53,NA())</f>
        <v>95</v>
      </c>
      <c r="D50" s="170" t="e">
        <f>NA()</f>
        <v>#N/A</v>
      </c>
      <c r="E50" s="170" t="e">
        <f>NA()</f>
        <v>#N/A</v>
      </c>
      <c r="F50" s="170">
        <f>IF(ISNUMBER('実質公債費比率（分子）の構造'!L$53),'実質公債費比率（分子）の構造'!L$53,NA())</f>
        <v>127</v>
      </c>
      <c r="G50" s="170" t="e">
        <f>NA()</f>
        <v>#N/A</v>
      </c>
      <c r="H50" s="170" t="e">
        <f>NA()</f>
        <v>#N/A</v>
      </c>
      <c r="I50" s="170">
        <f>IF(ISNUMBER('実質公債費比率（分子）の構造'!M$53),'実質公債費比率（分子）の構造'!M$53,NA())</f>
        <v>178</v>
      </c>
      <c r="J50" s="170" t="e">
        <f>NA()</f>
        <v>#N/A</v>
      </c>
      <c r="K50" s="170" t="e">
        <f>NA()</f>
        <v>#N/A</v>
      </c>
      <c r="L50" s="170">
        <f>IF(ISNUMBER('実質公債費比率（分子）の構造'!N$53),'実質公債費比率（分子）の構造'!N$53,NA())</f>
        <v>190</v>
      </c>
      <c r="M50" s="170" t="e">
        <f>NA()</f>
        <v>#N/A</v>
      </c>
      <c r="N50" s="170" t="e">
        <f>NA()</f>
        <v>#N/A</v>
      </c>
      <c r="O50" s="170">
        <f>IF(ISNUMBER('実質公債費比率（分子）の構造'!O$53),'実質公債費比率（分子）の構造'!O$53,NA())</f>
        <v>230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2650</v>
      </c>
      <c r="E56" s="169"/>
      <c r="F56" s="169"/>
      <c r="G56" s="169">
        <f>'将来負担比率（分子）の構造'!J$52</f>
        <v>3057</v>
      </c>
      <c r="H56" s="169"/>
      <c r="I56" s="169"/>
      <c r="J56" s="169">
        <f>'将来負担比率（分子）の構造'!K$52</f>
        <v>2961</v>
      </c>
      <c r="K56" s="169"/>
      <c r="L56" s="169"/>
      <c r="M56" s="169">
        <f>'将来負担比率（分子）の構造'!L$52</f>
        <v>2807</v>
      </c>
      <c r="N56" s="169"/>
      <c r="O56" s="169"/>
      <c r="P56" s="169">
        <f>'将来負担比率（分子）の構造'!M$52</f>
        <v>2933</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3116</v>
      </c>
      <c r="E58" s="169"/>
      <c r="F58" s="169"/>
      <c r="G58" s="169">
        <f>'将来負担比率（分子）の構造'!J$50</f>
        <v>3033</v>
      </c>
      <c r="H58" s="169"/>
      <c r="I58" s="169"/>
      <c r="J58" s="169">
        <f>'将来負担比率（分子）の構造'!K$50</f>
        <v>3269</v>
      </c>
      <c r="K58" s="169"/>
      <c r="L58" s="169"/>
      <c r="M58" s="169">
        <f>'将来負担比率（分子）の構造'!L$50</f>
        <v>3157</v>
      </c>
      <c r="N58" s="169"/>
      <c r="O58" s="169"/>
      <c r="P58" s="169">
        <f>'将来負担比率（分子）の構造'!M$50</f>
        <v>3057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772</v>
      </c>
      <c r="C62" s="169"/>
      <c r="D62" s="169"/>
      <c r="E62" s="169">
        <f>'将来負担比率（分子）の構造'!J$45</f>
        <v>830</v>
      </c>
      <c r="F62" s="169"/>
      <c r="G62" s="169"/>
      <c r="H62" s="169">
        <f>'将来負担比率（分子）の構造'!K$45</f>
        <v>790</v>
      </c>
      <c r="I62" s="169"/>
      <c r="J62" s="169"/>
      <c r="K62" s="169">
        <f>'将来負担比率（分子）の構造'!L$45</f>
        <v>810</v>
      </c>
      <c r="L62" s="169"/>
      <c r="M62" s="169"/>
      <c r="N62" s="169">
        <f>'将来負担比率（分子）の構造'!M$45</f>
        <v>860</v>
      </c>
      <c r="O62" s="169"/>
      <c r="P62" s="169"/>
    </row>
    <row r="63" spans="1:16" x14ac:dyDescent="0.2">
      <c r="A63" s="169" t="s">
        <v>34</v>
      </c>
      <c r="B63" s="169">
        <f>'将来負担比率（分子）の構造'!I$44</f>
        <v>295</v>
      </c>
      <c r="C63" s="169"/>
      <c r="D63" s="169"/>
      <c r="E63" s="169">
        <f>'将来負担比率（分子）の構造'!J$44</f>
        <v>274</v>
      </c>
      <c r="F63" s="169"/>
      <c r="G63" s="169"/>
      <c r="H63" s="169">
        <f>'将来負担比率（分子）の構造'!K$44</f>
        <v>255</v>
      </c>
      <c r="I63" s="169"/>
      <c r="J63" s="169"/>
      <c r="K63" s="169">
        <f>'将来負担比率（分子）の構造'!L$44</f>
        <v>238</v>
      </c>
      <c r="L63" s="169"/>
      <c r="M63" s="169"/>
      <c r="N63" s="169">
        <f>'将来負担比率（分子）の構造'!M$44</f>
        <v>222</v>
      </c>
      <c r="O63" s="169"/>
      <c r="P63" s="169"/>
    </row>
    <row r="64" spans="1:16" x14ac:dyDescent="0.2">
      <c r="A64" s="169" t="s">
        <v>33</v>
      </c>
      <c r="B64" s="169">
        <f>'将来負担比率（分子）の構造'!I$43</f>
        <v>319</v>
      </c>
      <c r="C64" s="169"/>
      <c r="D64" s="169"/>
      <c r="E64" s="169">
        <f>'将来負担比率（分子）の構造'!J$43</f>
        <v>280</v>
      </c>
      <c r="F64" s="169"/>
      <c r="G64" s="169"/>
      <c r="H64" s="169">
        <f>'将来負担比率（分子）の構造'!K$43</f>
        <v>316</v>
      </c>
      <c r="I64" s="169"/>
      <c r="J64" s="169"/>
      <c r="K64" s="169">
        <f>'将来負担比率（分子）の構造'!L$43</f>
        <v>390</v>
      </c>
      <c r="L64" s="169"/>
      <c r="M64" s="169"/>
      <c r="N64" s="169">
        <f>'将来負担比率（分子）の構造'!M$43</f>
        <v>345</v>
      </c>
      <c r="O64" s="169"/>
      <c r="P64" s="169"/>
    </row>
    <row r="65" spans="1:16" x14ac:dyDescent="0.2">
      <c r="A65" s="169" t="s">
        <v>32</v>
      </c>
      <c r="B65" s="169">
        <f>'将来負担比率（分子）の構造'!I$42</f>
        <v>3</v>
      </c>
      <c r="C65" s="169"/>
      <c r="D65" s="169"/>
      <c r="E65" s="169">
        <f>'将来負担比率（分子）の構造'!J$42</f>
        <v>2</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3101</v>
      </c>
      <c r="C66" s="169"/>
      <c r="D66" s="169"/>
      <c r="E66" s="169">
        <f>'将来負担比率（分子）の構造'!J$41</f>
        <v>4140</v>
      </c>
      <c r="F66" s="169"/>
      <c r="G66" s="169"/>
      <c r="H66" s="169">
        <f>'将来負担比率（分子）の構造'!K$41</f>
        <v>4328</v>
      </c>
      <c r="I66" s="169"/>
      <c r="J66" s="169"/>
      <c r="K66" s="169">
        <f>'将来負担比率（分子）の構造'!L$41</f>
        <v>4330</v>
      </c>
      <c r="L66" s="169"/>
      <c r="M66" s="169"/>
      <c r="N66" s="169">
        <f>'将来負担比率（分子）の構造'!M$41</f>
        <v>4254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1734</v>
      </c>
      <c r="C72" s="173">
        <f>基金残高に係る経年分析!G55</f>
        <v>1537</v>
      </c>
      <c r="D72" s="173">
        <f>基金残高に係る経年分析!H55</f>
        <v>1419</v>
      </c>
    </row>
    <row r="73" spans="1:16" x14ac:dyDescent="0.2">
      <c r="A73" s="172" t="s">
        <v>74</v>
      </c>
      <c r="B73" s="173">
        <f>基金残高に係る経年分析!F56</f>
        <v>279</v>
      </c>
      <c r="C73" s="173">
        <f>基金残高に係る経年分析!G56</f>
        <v>300</v>
      </c>
      <c r="D73" s="173">
        <f>基金残高に係る経年分析!H56</f>
        <v>313</v>
      </c>
    </row>
    <row r="74" spans="1:16" x14ac:dyDescent="0.2">
      <c r="A74" s="172" t="s">
        <v>75</v>
      </c>
      <c r="B74" s="173">
        <f>基金残高に係る経年分析!F57</f>
        <v>826</v>
      </c>
      <c r="C74" s="173">
        <f>基金残高に係る経年分析!G57</f>
        <v>874</v>
      </c>
      <c r="D74" s="173">
        <f>基金残高に係る経年分析!H57</f>
        <v>887</v>
      </c>
    </row>
  </sheetData>
  <sheetProtection algorithmName="SHA-512" hashValue="mrc4yAOXp6Kgj7Cx9XKkXTfhuFdaAkq6ZeY1DzWyDbxlJiosdXSa4pXMUad8SBdDsUs3IqnAO7AikemsTHaV+Q==" saltValue="/Qg4ADQpQrI2Xpj4o6YW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2025-03-14T00:38:58Z</cp:lastPrinted>
  <dcterms:created xsi:type="dcterms:W3CDTF">2025-02-19T05:32:03Z</dcterms:created>
  <dcterms:modified xsi:type="dcterms:W3CDTF">2025-03-17T00:37:07Z</dcterms:modified>
  <cp:category/>
</cp:coreProperties>
</file>