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0406\Downloads\"/>
    </mc:Choice>
  </mc:AlternateContent>
  <xr:revisionPtr revIDLastSave="0" documentId="8_{BB701BBA-5C97-4DF0-95D5-F5FADD7C6972}" xr6:coauthVersionLast="47" xr6:coauthVersionMax="47" xr10:uidLastSave="{00000000-0000-0000-0000-000000000000}"/>
  <bookViews>
    <workbookView xWindow="-24120" yWindow="-120" windowWidth="24240" windowHeight="13020" tabRatio="659" firstSheet="12"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4" i="10" l="1"/>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C37" i="10"/>
  <c r="BE36" i="10"/>
  <c r="AM36" i="10"/>
  <c r="C36" i="10"/>
  <c r="BE35" i="10"/>
  <c r="AM35" i="10"/>
  <c r="C35" i="10"/>
  <c r="BE34" i="10"/>
  <c r="C34" i="10"/>
  <c r="U34" i="10" s="1"/>
  <c r="U35" i="10" l="1"/>
  <c r="U36" i="10" s="1"/>
  <c r="U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BW34" i="10" s="1"/>
  <c r="BW35" i="10" s="1"/>
  <c r="BW36" i="10" s="1"/>
  <c r="BW37" i="10" s="1"/>
  <c r="BW38" i="10" s="1"/>
  <c r="BW39" i="10" s="1"/>
  <c r="BW40" i="10" s="1"/>
  <c r="BW41" i="10" s="1"/>
  <c r="CO34" i="10" l="1"/>
  <c r="CO35" i="10" s="1"/>
  <c r="CO36" i="10" s="1"/>
</calcChain>
</file>

<file path=xl/sharedStrings.xml><?xml version="1.0" encoding="utf-8"?>
<sst xmlns="http://schemas.openxmlformats.org/spreadsheetml/2006/main" count="1182" uniqueCount="578">
  <si>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</si>
  <si>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</si>
  <si>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</si>
  <si>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</si>
  <si>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</si>
  <si>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</si>
  <si>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</si>
  <si>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</si>
  <si>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</si>
  <si>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</si>
  <si>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</si>
  <si>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</si>
  <si>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</si>
  <si>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</si>
  <si>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</si>
  <si>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</si>
  <si>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</si>
  <si>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</si>
  <si>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</si>
  <si>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</si>
  <si>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</si>
  <si>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</si>
  <si>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</si>
  <si>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</si>
  <si>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</si>
  <si>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</si>
  <si>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</si>
  <si>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</si>
  <si>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</si>
  <si>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</si>
  <si>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</si>
  <si>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</si>
  <si>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</si>
  <si>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</si>
  <si>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</si>
  <si>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</si>
  <si>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</si>
  <si>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</si>
  <si>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</si>
  <si>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</si>
  <si>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</si>
  <si>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</si>
  <si>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</si>
  <si>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</si>
  <si>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</si>
  <si>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</si>
  <si>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</si>
  <si>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</si>
  <si>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</si>
  <si>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</si>
  <si>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</si>
  <si>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</si>
  <si>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</si>
  <si>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</si>
  <si>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</si>
  <si>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</si>
  <si>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</si>
  <si>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</si>
  <si>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</si>
  <si>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</si>
  <si>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</si>
  <si>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</si>
  <si>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</si>
  <si>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</si>
  <si>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</si>
  <si>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</si>
  <si>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</si>
  <si>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</si>
  <si>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</si>
  <si>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</si>
  <si>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</si>
  <si>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</si>
  <si>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</si>
  <si>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</si>
  <si>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</si>
  <si>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</si>
  <si>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</si>
  <si>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</si>
  <si>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</si>
  <si>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宮崎県</t>
    <phoneticPr fontId="5"/>
  </si>
  <si>
    <t>市町村類型</t>
    <phoneticPr fontId="5"/>
  </si>
  <si>
    <t>Ⅰ－０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</si>
  <si>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</si>
  <si>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</si>
  <si>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</si>
  <si>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</si>
  <si>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</si>
  <si>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</si>
  <si>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</si>
  <si>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</si>
  <si>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</si>
  <si>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</si>
  <si>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</si>
  <si>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</si>
  <si>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五ケ瀬町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</si>
  <si>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</si>
  <si>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</si>
  <si>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</si>
  <si>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</si>
  <si>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</si>
  <si>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</si>
  <si>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</si>
  <si>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</si>
  <si>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</si>
  <si>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</si>
  <si>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</si>
  <si>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</si>
  <si>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</si>
  <si>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</si>
  <si>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</si>
  <si>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</si>
  <si>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</si>
  <si>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</si>
  <si>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</si>
  <si>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</si>
  <si>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</si>
  <si>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</si>
  <si>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</si>
  <si>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-10.7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</si>
  <si>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</si>
  <si>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</si>
  <si>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</si>
  <si>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</si>
  <si>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</si>
  <si>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</si>
  <si>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</si>
  <si>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</si>
  <si>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</si>
  <si>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</si>
  <si>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</si>
  <si>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</si>
  <si>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</si>
  <si>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</si>
  <si>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</si>
  <si>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</si>
  <si>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</si>
  <si>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</si>
  <si>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</si>
  <si>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</si>
  <si>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</si>
  <si>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</si>
  <si>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-3.2</t>
    <phoneticPr fontId="5"/>
  </si>
  <si>
    <t>基準財政需要額</t>
    <phoneticPr fontId="25"/>
  </si>
  <si>
    <t>うち日本人(％)</t>
    <phoneticPr fontId="5"/>
  </si>
  <si>
    <t>-3.4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</si>
  <si>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</si>
  <si>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</si>
  <si>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</si>
  <si>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</si>
  <si>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</si>
  <si>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</si>
  <si>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</si>
  <si>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</si>
  <si>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</si>
  <si>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</si>
  <si>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</si>
  <si>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</si>
  <si>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</si>
  <si>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</si>
  <si>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</si>
  <si>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</si>
  <si>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</si>
  <si>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</si>
  <si>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</si>
  <si>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</si>
  <si>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</si>
  <si>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</si>
  <si>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</si>
  <si>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</si>
  <si>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</si>
  <si>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</si>
  <si>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</si>
  <si>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</si>
  <si>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</si>
  <si>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</si>
  <si>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</si>
  <si>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</si>
  <si>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</si>
  <si>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</si>
  <si>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</si>
  <si>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</si>
  <si>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</si>
  <si>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</si>
  <si>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</si>
  <si>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</si>
  <si>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</si>
  <si>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</si>
  <si>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</si>
  <si>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</si>
  <si>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</si>
  <si>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</si>
  <si>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</si>
  <si>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</si>
  <si>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</si>
  <si>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</si>
  <si>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</si>
  <si>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</si>
  <si>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</si>
  <si>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</si>
  <si>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</si>
  <si>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</si>
  <si>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</si>
  <si>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</si>
  <si>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</si>
  <si>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宮崎県五ケ瀬町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</si>
  <si>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</si>
  <si>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</si>
  <si>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</si>
  <si>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</si>
  <si>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</si>
  <si>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</si>
  <si>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</si>
  <si>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</si>
  <si>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</si>
  <si>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</si>
  <si>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</si>
  <si>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</si>
  <si>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</si>
  <si>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</si>
  <si>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</si>
  <si>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</si>
  <si>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</si>
  <si>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</si>
  <si>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</si>
  <si>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</si>
  <si>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</si>
  <si>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</si>
  <si>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</si>
  <si>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</si>
  <si>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</si>
  <si>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</si>
  <si>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</si>
  <si>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</si>
  <si>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</si>
  <si>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</si>
  <si>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</si>
  <si>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</si>
  <si>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</si>
  <si>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</si>
  <si>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</si>
  <si>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</si>
  <si>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</si>
  <si>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</si>
  <si>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</si>
  <si>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</si>
  <si>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</si>
  <si>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</si>
  <si>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</si>
  <si>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</si>
  <si>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</si>
  <si>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</si>
  <si>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</si>
  <si>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</si>
  <si>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</si>
  <si>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</si>
  <si>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</si>
  <si>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</si>
  <si>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</si>
  <si>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</si>
  <si>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</si>
  <si>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</si>
  <si>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</si>
  <si>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</si>
  <si>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</si>
  <si>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</si>
  <si>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</si>
  <si>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</si>
  <si>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</si>
  <si>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</si>
  <si>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</si>
  <si>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</si>
  <si>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</si>
  <si>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</si>
  <si>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</si>
  <si>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</si>
  <si>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</si>
  <si>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</si>
  <si>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</si>
  <si>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</si>
  <si>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</si>
  <si>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</si>
  <si>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</si>
  <si>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</si>
  <si>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</si>
  <si>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</si>
  <si>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</si>
  <si>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</si>
  <si>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</si>
  <si>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</si>
  <si>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</si>
  <si>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</si>
  <si>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</si>
  <si>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</si>
  <si>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</si>
  <si>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</si>
  <si>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</si>
  <si>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</si>
  <si>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</si>
  <si>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</si>
  <si>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</si>
  <si>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</si>
  <si>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</si>
  <si>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</si>
  <si>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</si>
  <si>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</si>
  <si>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</si>
  <si>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</si>
  <si>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</si>
  <si>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</si>
  <si>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</si>
  <si>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</si>
  <si>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</si>
  <si>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</si>
  <si>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</si>
  <si>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</si>
  <si>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</si>
  <si>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</si>
  <si>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</si>
  <si>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</si>
  <si>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</si>
  <si>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</si>
  <si>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</si>
  <si>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</si>
  <si>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</si>
  <si>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</si>
  <si>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</si>
  <si>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</si>
  <si>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</si>
  <si>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</si>
  <si>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</si>
  <si>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</si>
  <si>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</si>
  <si>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</si>
  <si>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</si>
  <si>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</si>
  <si>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</si>
  <si>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</si>
  <si>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</si>
  <si>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</si>
  <si>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</si>
  <si>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</si>
  <si>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</si>
  <si>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</si>
  <si>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</si>
  <si>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</si>
  <si>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</si>
  <si>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</si>
  <si>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</si>
  <si>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</si>
  <si>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</si>
  <si>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</si>
  <si>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</si>
  <si>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</si>
  <si>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</si>
  <si>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</si>
  <si>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宮崎県五ケ瀬町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</si>
  <si>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</si>
  <si>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</si>
  <si>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</si>
  <si>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</si>
  <si>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</si>
  <si>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</si>
  <si>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</si>
  <si>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</si>
  <si>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</si>
  <si>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</si>
  <si>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</si>
  <si>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</si>
  <si>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</si>
  <si>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</si>
  <si>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</si>
  <si>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</si>
  <si>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</si>
  <si>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</si>
  <si>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</si>
  <si>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</si>
  <si>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</si>
  <si>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</si>
  <si>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</si>
  <si>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</si>
  <si>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</si>
  <si>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</si>
  <si>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</si>
  <si>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</si>
  <si>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</si>
  <si>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</si>
  <si>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</si>
  <si>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</si>
  <si>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</si>
  <si>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</si>
  <si>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介護保険特別会計（保険事業勘定）</t>
    <phoneticPr fontId="5"/>
  </si>
  <si>
    <t>後期高齢者医療特別会計</t>
    <phoneticPr fontId="5"/>
  </si>
  <si>
    <t>介護保険特別会計（介護サービス事業勘定）</t>
    <phoneticPr fontId="5"/>
  </si>
  <si>
    <t>簡易水道事業会計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</si>
  <si>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</si>
  <si>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</si>
  <si>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</si>
  <si>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</si>
  <si>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</si>
  <si>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</si>
  <si>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</si>
  <si>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</si>
  <si>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</si>
  <si>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</si>
  <si>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</si>
  <si>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</si>
  <si>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</si>
  <si>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</si>
  <si>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</si>
  <si>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</si>
  <si>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</si>
  <si>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</si>
  <si>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</si>
  <si>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</si>
  <si>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</si>
  <si>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</si>
  <si>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</si>
  <si>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</si>
  <si>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</si>
  <si>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</si>
  <si>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</si>
  <si>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</si>
  <si>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</si>
  <si>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</si>
  <si>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</si>
  <si>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</si>
  <si>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</si>
  <si>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</si>
  <si>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</si>
  <si>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</si>
  <si>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</si>
  <si>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</si>
  <si>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</si>
  <si>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</si>
  <si>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</si>
  <si>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</si>
  <si>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</si>
  <si>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</si>
  <si>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</si>
  <si>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</si>
  <si>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</si>
  <si>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</si>
  <si>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</si>
  <si>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</si>
  <si>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</si>
  <si>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</si>
  <si>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簡易水道事業特別会計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</si>
  <si>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</si>
  <si>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</si>
  <si>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</si>
  <si>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</si>
  <si>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</si>
  <si>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</si>
  <si>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</si>
  <si>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</si>
  <si>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</si>
  <si>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</si>
  <si>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</si>
  <si>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</si>
  <si>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</si>
  <si>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</si>
  <si>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</si>
  <si>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</si>
  <si>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</si>
  <si>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</si>
  <si>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</si>
  <si>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</si>
  <si>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</si>
  <si>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</si>
  <si>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</si>
  <si>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</si>
  <si>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</si>
  <si>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</si>
  <si>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</si>
  <si>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</si>
  <si>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</si>
  <si>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</si>
  <si>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</si>
  <si>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</si>
  <si>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</si>
  <si>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</si>
  <si>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</si>
  <si>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</si>
  <si>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</si>
  <si>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</si>
  <si>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</si>
  <si>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</si>
  <si>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</si>
  <si>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</si>
  <si>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</si>
  <si>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</si>
  <si>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</si>
  <si>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</si>
  <si>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</si>
  <si>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</si>
  <si>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</si>
  <si>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</si>
  <si>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</si>
  <si>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</si>
  <si>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</si>
  <si>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</si>
  <si>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</si>
  <si>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</si>
  <si>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</si>
  <si>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</si>
  <si>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</si>
  <si>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</si>
  <si>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</si>
  <si>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</si>
  <si>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</si>
  <si>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</si>
  <si>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</si>
  <si>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</si>
  <si>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</si>
  <si>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</si>
  <si>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</si>
  <si>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</si>
  <si>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</si>
  <si>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</si>
  <si>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</si>
  <si>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</si>
  <si>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</si>
  <si>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</si>
  <si>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</si>
  <si>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</si>
  <si>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</si>
  <si>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</si>
  <si>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</si>
  <si>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</si>
  <si>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</si>
  <si>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</si>
  <si>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8.45</t>
  </si>
  <si>
    <t>▲ 4.56</t>
  </si>
  <si>
    <t>一般会計</t>
  </si>
  <si>
    <t>簡易水道事業会計</t>
  </si>
  <si>
    <t>介護保険特別会計（保険事業勘定）</t>
  </si>
  <si>
    <t>国民健康保険特別会計</t>
  </si>
  <si>
    <t>後期高齢者医療特別会計</t>
  </si>
  <si>
    <t>介護保険特別会計（介護サービス事業勘定）</t>
  </si>
  <si>
    <t>その他会計（赤字）</t>
  </si>
  <si>
    <t>その他会計（黒字）</t>
  </si>
  <si>
    <t>R02</t>
    <phoneticPr fontId="5"/>
  </si>
  <si>
    <t>R03</t>
    <phoneticPr fontId="5"/>
  </si>
  <si>
    <t>R04</t>
    <phoneticPr fontId="5"/>
  </si>
  <si>
    <t>R05</t>
    <phoneticPr fontId="5"/>
  </si>
  <si>
    <t>R06</t>
    <phoneticPr fontId="5"/>
  </si>
  <si>
    <t>-</t>
    <phoneticPr fontId="2"/>
  </si>
  <si>
    <t>株式会社五ヶ瀬ハイランド</t>
    <rPh sb="0" eb="4">
      <t>カブシキカイシャ</t>
    </rPh>
    <rPh sb="4" eb="7">
      <t>ゴカセ</t>
    </rPh>
    <phoneticPr fontId="2"/>
  </si>
  <si>
    <t>五ヶ瀬ワイナリー株式会社</t>
    <rPh sb="0" eb="3">
      <t>ゴカセ</t>
    </rPh>
    <rPh sb="8" eb="12">
      <t>カブシキカイシャ</t>
    </rPh>
    <phoneticPr fontId="2"/>
  </si>
  <si>
    <t>宮崎県林業公社</t>
    <rPh sb="0" eb="3">
      <t>ミヤザキケン</t>
    </rPh>
    <rPh sb="3" eb="7">
      <t>リンギョウコウシャ</t>
    </rPh>
    <phoneticPr fontId="2"/>
  </si>
  <si>
    <t>第30期</t>
    <rPh sb="0" eb="1">
      <t>ダイ</t>
    </rPh>
    <rPh sb="3" eb="4">
      <t>キ</t>
    </rPh>
    <phoneticPr fontId="2"/>
  </si>
  <si>
    <t>宮崎県市町村総合事務組合　一般会計</t>
    <rPh sb="0" eb="3">
      <t>ミヤザキケン</t>
    </rPh>
    <rPh sb="3" eb="6">
      <t>シチョウソン</t>
    </rPh>
    <rPh sb="6" eb="8">
      <t>ソウゴウ</t>
    </rPh>
    <rPh sb="8" eb="12">
      <t>ジムクミアイ</t>
    </rPh>
    <rPh sb="13" eb="17">
      <t>イッパンカイケイ</t>
    </rPh>
    <phoneticPr fontId="2"/>
  </si>
  <si>
    <t>宮崎県市町村総合事務組合　市町村交通災害共済事業特別会計</t>
    <rPh sb="0" eb="3">
      <t>ミヤザキケン</t>
    </rPh>
    <rPh sb="3" eb="12">
      <t>シチョウソンソウゴウジムクミアイ</t>
    </rPh>
    <rPh sb="13" eb="16">
      <t>シチョウソン</t>
    </rPh>
    <rPh sb="16" eb="18">
      <t>コウツウ</t>
    </rPh>
    <rPh sb="18" eb="20">
      <t>サイガイ</t>
    </rPh>
    <rPh sb="20" eb="22">
      <t>キョウサイ</t>
    </rPh>
    <rPh sb="22" eb="24">
      <t>ジギョウ</t>
    </rPh>
    <rPh sb="24" eb="28">
      <t>トクベツカイケイ</t>
    </rPh>
    <phoneticPr fontId="2"/>
  </si>
  <si>
    <t>宮崎県市町村総合事務組合　自治会館管理運営特別会計</t>
    <rPh sb="0" eb="3">
      <t>ミヤザキケン</t>
    </rPh>
    <rPh sb="3" eb="6">
      <t>シチョウソン</t>
    </rPh>
    <rPh sb="6" eb="8">
      <t>ソウゴウ</t>
    </rPh>
    <rPh sb="8" eb="12">
      <t>ジムクミアイ</t>
    </rPh>
    <rPh sb="13" eb="17">
      <t>ジチカイカン</t>
    </rPh>
    <rPh sb="17" eb="19">
      <t>カンリ</t>
    </rPh>
    <rPh sb="19" eb="21">
      <t>ウンエイ</t>
    </rPh>
    <rPh sb="21" eb="23">
      <t>トクベツ</t>
    </rPh>
    <rPh sb="23" eb="25">
      <t>カイケイ</t>
    </rPh>
    <phoneticPr fontId="2"/>
  </si>
  <si>
    <t>宮崎県後期高齢者医療広域連合　一般会計</t>
    <rPh sb="0" eb="3">
      <t>ミヤザキケン</t>
    </rPh>
    <rPh sb="3" eb="8">
      <t>コウキコウレイシャ</t>
    </rPh>
    <rPh sb="8" eb="10">
      <t>イリョウ</t>
    </rPh>
    <rPh sb="10" eb="14">
      <t>コウイキレンゴウ</t>
    </rPh>
    <rPh sb="15" eb="19">
      <t>イッパンカイケイ</t>
    </rPh>
    <phoneticPr fontId="2"/>
  </si>
  <si>
    <t>宮崎県後期高齢者医療広域連合　後期高齢者医療特別会計</t>
    <rPh sb="0" eb="3">
      <t>ミヤザキケン</t>
    </rPh>
    <rPh sb="3" eb="8">
      <t>コウキコウレイシャ</t>
    </rPh>
    <rPh sb="8" eb="10">
      <t>イリョウ</t>
    </rPh>
    <rPh sb="10" eb="12">
      <t>コウイキ</t>
    </rPh>
    <rPh sb="12" eb="14">
      <t>レンゴウ</t>
    </rPh>
    <rPh sb="15" eb="20">
      <t>コウキコウレイシャ</t>
    </rPh>
    <rPh sb="20" eb="22">
      <t>イリョウ</t>
    </rPh>
    <rPh sb="22" eb="26">
      <t>トクベツカイケイ</t>
    </rPh>
    <phoneticPr fontId="2"/>
  </si>
  <si>
    <t>宮崎県北部広域行政事務組合（一般会計）</t>
    <rPh sb="0" eb="3">
      <t>ミヤザキケン</t>
    </rPh>
    <rPh sb="3" eb="5">
      <t>ホクブ</t>
    </rPh>
    <rPh sb="5" eb="7">
      <t>コウイキ</t>
    </rPh>
    <rPh sb="7" eb="9">
      <t>ギョウセイ</t>
    </rPh>
    <rPh sb="9" eb="13">
      <t>ジムクミアイ</t>
    </rPh>
    <rPh sb="14" eb="18">
      <t>イッパンカイケイ</t>
    </rPh>
    <phoneticPr fontId="2"/>
  </si>
  <si>
    <t>宮崎県北部広域行政事務組合（特別会計）</t>
    <rPh sb="0" eb="3">
      <t>ミヤザキケン</t>
    </rPh>
    <rPh sb="3" eb="5">
      <t>ホクブ</t>
    </rPh>
    <rPh sb="5" eb="9">
      <t>コウイキギョウセイ</t>
    </rPh>
    <rPh sb="9" eb="13">
      <t>ジムクミアイ</t>
    </rPh>
    <rPh sb="14" eb="18">
      <t>トクベツカイケイ</t>
    </rPh>
    <phoneticPr fontId="2"/>
  </si>
  <si>
    <t>西臼杵広域行政事務組合</t>
    <rPh sb="0" eb="7">
      <t>ニシウスキコウイキギョウセイ</t>
    </rPh>
    <rPh sb="7" eb="11">
      <t>ジムクミアイ</t>
    </rPh>
    <phoneticPr fontId="2"/>
  </si>
  <si>
    <t>-</t>
    <phoneticPr fontId="2"/>
  </si>
  <si>
    <t>公共施設等整備基金</t>
    <rPh sb="0" eb="9">
      <t>コウキョウシセツトウセイビキキン</t>
    </rPh>
    <phoneticPr fontId="5"/>
  </si>
  <si>
    <t>五ヶ瀬町応援基金</t>
    <rPh sb="0" eb="4">
      <t>ゴカセチョウ</t>
    </rPh>
    <rPh sb="4" eb="8">
      <t>オウエンキキン</t>
    </rPh>
    <phoneticPr fontId="5"/>
  </si>
  <si>
    <t>地域福祉基金</t>
    <rPh sb="0" eb="6">
      <t>チイキフクシキキン</t>
    </rPh>
    <phoneticPr fontId="5"/>
  </si>
  <si>
    <t>ふるさとづくり基金</t>
    <rPh sb="7" eb="9">
      <t>キキン</t>
    </rPh>
    <phoneticPr fontId="5"/>
  </si>
  <si>
    <t>森林環境譲与税基金</t>
    <rPh sb="0" eb="4">
      <t>シンリンカンキョウ</t>
    </rPh>
    <rPh sb="4" eb="9">
      <t>ジョウヨゼイキキン</t>
    </rPh>
    <phoneticPr fontId="5"/>
  </si>
  <si>
    <t>-</t>
    <phoneticPr fontId="2"/>
  </si>
  <si>
    <t>▲3</t>
    <phoneticPr fontId="2"/>
  </si>
  <si>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</si>
  <si>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</si>
  <si>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</si>
  <si>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</si>
  <si>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</si>
  <si>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　本町は将来負担額を充当可能財源等が上回っているため将来負担比率は算定されておらず、財政的な健全性が確保されている。一方、実質公債費比率（3か年平均）は令和2年度の5.4％から令和6年度の8.4％へと上昇しており、類似団体平均（令和6年度8.0％）と同程度の水準に達している。もっとも単年度値でみると、令和4年度8.7％、令和5年度9.8％、令和6年度6.8％と令和6年度は大きく改善しており、元利償還金（令和5年度462百万円→令和6年度467百万円）がほぼ横ばいで推移する一方、算入公債費等の増加等により、実質公債費比率の分子は230百万円から163百万円へ縮小した。今後は、将来負担のない健全な財政基盤を維持しながら、交付税措置の有利な地方債を優先的に活用するとともに、計画的な地方債管理により、実質公債費比率のさらなる改善を図っていく必要がある。</t>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</si>
  <si>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</si>
  <si>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</si>
  <si>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</si>
  <si>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　本町は、将来負担額を充当可能財源等が上回っており、将来負担比率は算定されていない（分子はマイナス298百万円）。令和2年度から令和6年度にかけて将来負担額は5,524百万円から5,717百万円へ、充当可能財源等は6,090百万円から6,015百万円へ推移し、財政的な余力はやや縮小したものの、将来負担が生じない健全な状態を維持している。一方、有形固定資産減価償却率は令和2年度の68.8％から令和6年度は66.2％へとやや低下したが、全国平均（65.7％）及び宮崎県平均（65.2％）をなお上回る。今後は、この財政的な余力を活かし、公共施設等総合管理計画に基づく長寿命化や施設の集約化・複合化を計画的に進めていく必要がある。</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</si>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</sst>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39"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179" fontId="1" fillId="6" borderId="34" xfId="17" applyNumberFormat="1" applyFont="1" applyFill="1" applyBorder="1" applyAlignment="1">
      <alignment horizontal="center" vertical="center" wrapText="1"/>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6" borderId="0" xfId="17" applyNumberFormat="1" applyFont="1" applyFill="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6A7E239A-3C82-42F8-815E-E69E94CC6F22}"/>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301035</c:v>
                </c:pt>
                <c:pt idx="1">
                  <c:v>277467</c:v>
                </c:pt>
                <c:pt idx="2">
                  <c:v>282256</c:v>
                </c:pt>
                <c:pt idx="3">
                  <c:v>295341</c:v>
                </c:pt>
                <c:pt idx="4">
                  <c:v>292845</c:v>
                </c:pt>
              </c:numCache>
            </c:numRef>
          </c:val>
          <c:smooth val="0"/>
          <c:extLst>
            <c:ext xmlns:c16="http://schemas.microsoft.com/office/drawing/2014/chart" uri="{C3380CC4-5D6E-409C-BE32-E72D297353CC}">
              <c16:uniqueId val="{00000000-B09D-44EF-BBAC-28B98BC93267}"/>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616721</c:v>
                </c:pt>
                <c:pt idx="1">
                  <c:v>301204</c:v>
                </c:pt>
                <c:pt idx="2">
                  <c:v>215240</c:v>
                </c:pt>
                <c:pt idx="3">
                  <c:v>236227</c:v>
                </c:pt>
                <c:pt idx="4">
                  <c:v>236707</c:v>
                </c:pt>
              </c:numCache>
            </c:numRef>
          </c:val>
          <c:smooth val="0"/>
          <c:extLst>
            <c:ext xmlns:c16="http://schemas.microsoft.com/office/drawing/2014/chart" uri="{C3380CC4-5D6E-409C-BE32-E72D297353CC}">
              <c16:uniqueId val="{00000001-B09D-44EF-BBAC-28B98BC93267}"/>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1.1599999999999999</c:v>
                </c:pt>
                <c:pt idx="1">
                  <c:v>1.81</c:v>
                </c:pt>
                <c:pt idx="2">
                  <c:v>1.36</c:v>
                </c:pt>
                <c:pt idx="3">
                  <c:v>1.24</c:v>
                </c:pt>
                <c:pt idx="4">
                  <c:v>4.28</c:v>
                </c:pt>
              </c:numCache>
            </c:numRef>
          </c:val>
          <c:extLst>
            <c:ext xmlns:c16="http://schemas.microsoft.com/office/drawing/2014/chart" uri="{C3380CC4-5D6E-409C-BE32-E72D297353CC}">
              <c16:uniqueId val="{00000000-6B88-41C7-9B6F-0C1A5E31757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69.48</c:v>
                </c:pt>
                <c:pt idx="1">
                  <c:v>64.489999999999995</c:v>
                </c:pt>
                <c:pt idx="2">
                  <c:v>61.49</c:v>
                </c:pt>
                <c:pt idx="3">
                  <c:v>54.1</c:v>
                </c:pt>
                <c:pt idx="4">
                  <c:v>54.52</c:v>
                </c:pt>
              </c:numCache>
            </c:numRef>
          </c:val>
          <c:extLst>
            <c:ext xmlns:c16="http://schemas.microsoft.com/office/drawing/2014/chart" uri="{C3380CC4-5D6E-409C-BE32-E72D297353CC}">
              <c16:uniqueId val="{00000001-6B88-41C7-9B6F-0C1A5E317577}"/>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0.05</c:v>
                </c:pt>
                <c:pt idx="1">
                  <c:v>0.83</c:v>
                </c:pt>
                <c:pt idx="2">
                  <c:v>-8.4499999999999993</c:v>
                </c:pt>
                <c:pt idx="3">
                  <c:v>-4.5599999999999996</c:v>
                </c:pt>
                <c:pt idx="4">
                  <c:v>5.72</c:v>
                </c:pt>
              </c:numCache>
            </c:numRef>
          </c:val>
          <c:smooth val="0"/>
          <c:extLst>
            <c:ext xmlns:c16="http://schemas.microsoft.com/office/drawing/2014/chart" uri="{C3380CC4-5D6E-409C-BE32-E72D297353CC}">
              <c16:uniqueId val="{00000002-6B88-41C7-9B6F-0C1A5E317577}"/>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14.17</c:v>
                </c:pt>
                <c:pt idx="2">
                  <c:v>#N/A</c:v>
                </c:pt>
                <c:pt idx="3">
                  <c:v>12.1</c:v>
                </c:pt>
                <c:pt idx="4">
                  <c:v>#N/A</c:v>
                </c:pt>
                <c:pt idx="5">
                  <c:v>10.54</c:v>
                </c:pt>
                <c:pt idx="6">
                  <c:v>#N/A</c:v>
                </c:pt>
                <c:pt idx="7">
                  <c:v>12.38</c:v>
                </c:pt>
                <c:pt idx="8">
                  <c:v>0</c:v>
                </c:pt>
                <c:pt idx="9">
                  <c:v>0</c:v>
                </c:pt>
              </c:numCache>
            </c:numRef>
          </c:val>
          <c:extLst>
            <c:ext xmlns:c16="http://schemas.microsoft.com/office/drawing/2014/chart" uri="{C3380CC4-5D6E-409C-BE32-E72D297353CC}">
              <c16:uniqueId val="{00000000-0F5B-41D9-94C8-61942CC22B88}"/>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0F5B-41D9-94C8-61942CC22B88}"/>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0F5B-41D9-94C8-61942CC22B88}"/>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0F5B-41D9-94C8-61942CC22B88}"/>
            </c:ext>
          </c:extLst>
        </c:ser>
        <c:ser>
          <c:idx val="4"/>
          <c:order val="4"/>
          <c:tx>
            <c:strRef>
              <c:f>データシート!$A$31</c:f>
              <c:strCache>
                <c:ptCount val="1"/>
                <c:pt idx="0">
                  <c:v>介護保険特別会計（介護サービス事業勘定）</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0F5B-41D9-94C8-61942CC22B88}"/>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0.01</c:v>
                </c:pt>
                <c:pt idx="2">
                  <c:v>#N/A</c:v>
                </c:pt>
                <c:pt idx="3">
                  <c:v>0.01</c:v>
                </c:pt>
                <c:pt idx="4">
                  <c:v>#N/A</c:v>
                </c:pt>
                <c:pt idx="5">
                  <c:v>0.08</c:v>
                </c:pt>
                <c:pt idx="6">
                  <c:v>#N/A</c:v>
                </c:pt>
                <c:pt idx="7">
                  <c:v>0.02</c:v>
                </c:pt>
                <c:pt idx="8">
                  <c:v>#N/A</c:v>
                </c:pt>
                <c:pt idx="9">
                  <c:v>0.01</c:v>
                </c:pt>
              </c:numCache>
            </c:numRef>
          </c:val>
          <c:extLst>
            <c:ext xmlns:c16="http://schemas.microsoft.com/office/drawing/2014/chart" uri="{C3380CC4-5D6E-409C-BE32-E72D297353CC}">
              <c16:uniqueId val="{00000005-0F5B-41D9-94C8-61942CC22B88}"/>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1.07</c:v>
                </c:pt>
                <c:pt idx="2">
                  <c:v>#N/A</c:v>
                </c:pt>
                <c:pt idx="3">
                  <c:v>0.78</c:v>
                </c:pt>
                <c:pt idx="4">
                  <c:v>#N/A</c:v>
                </c:pt>
                <c:pt idx="5">
                  <c:v>0.18</c:v>
                </c:pt>
                <c:pt idx="6">
                  <c:v>#N/A</c:v>
                </c:pt>
                <c:pt idx="7">
                  <c:v>0.3</c:v>
                </c:pt>
                <c:pt idx="8">
                  <c:v>#N/A</c:v>
                </c:pt>
                <c:pt idx="9">
                  <c:v>0.42</c:v>
                </c:pt>
              </c:numCache>
            </c:numRef>
          </c:val>
          <c:extLst>
            <c:ext xmlns:c16="http://schemas.microsoft.com/office/drawing/2014/chart" uri="{C3380CC4-5D6E-409C-BE32-E72D297353CC}">
              <c16:uniqueId val="{00000006-0F5B-41D9-94C8-61942CC22B88}"/>
            </c:ext>
          </c:extLst>
        </c:ser>
        <c:ser>
          <c:idx val="7"/>
          <c:order val="7"/>
          <c:tx>
            <c:strRef>
              <c:f>データシート!$A$34</c:f>
              <c:strCache>
                <c:ptCount val="1"/>
                <c:pt idx="0">
                  <c:v>介護保険特別会計（保険事業勘定）</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0.59</c:v>
                </c:pt>
                <c:pt idx="2">
                  <c:v>#N/A</c:v>
                </c:pt>
                <c:pt idx="3">
                  <c:v>0.92</c:v>
                </c:pt>
                <c:pt idx="4">
                  <c:v>#N/A</c:v>
                </c:pt>
                <c:pt idx="5">
                  <c:v>0.98</c:v>
                </c:pt>
                <c:pt idx="6">
                  <c:v>#N/A</c:v>
                </c:pt>
                <c:pt idx="7">
                  <c:v>0.54</c:v>
                </c:pt>
                <c:pt idx="8">
                  <c:v>#N/A</c:v>
                </c:pt>
                <c:pt idx="9">
                  <c:v>0.62</c:v>
                </c:pt>
              </c:numCache>
            </c:numRef>
          </c:val>
          <c:extLst>
            <c:ext xmlns:c16="http://schemas.microsoft.com/office/drawing/2014/chart" uri="{C3380CC4-5D6E-409C-BE32-E72D297353CC}">
              <c16:uniqueId val="{00000007-0F5B-41D9-94C8-61942CC22B88}"/>
            </c:ext>
          </c:extLst>
        </c:ser>
        <c:ser>
          <c:idx val="8"/>
          <c:order val="8"/>
          <c:tx>
            <c:strRef>
              <c:f>データシート!$A$35</c:f>
              <c:strCache>
                <c:ptCount val="1"/>
                <c:pt idx="0">
                  <c:v>簡易水道事業会計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0</c:v>
                </c:pt>
                <c:pt idx="1">
                  <c:v>0</c:v>
                </c:pt>
                <c:pt idx="2">
                  <c:v>0</c:v>
                </c:pt>
                <c:pt idx="3">
                  <c:v>0</c:v>
                </c:pt>
                <c:pt idx="4">
                  <c:v>0</c:v>
                </c:pt>
                <c:pt idx="5">
                  <c:v>0</c:v>
                </c:pt>
                <c:pt idx="6">
                  <c:v>0</c:v>
                </c:pt>
                <c:pt idx="7">
                  <c:v>0</c:v>
                </c:pt>
                <c:pt idx="8">
                  <c:v>#N/A</c:v>
                </c:pt>
                <c:pt idx="9">
                  <c:v>0.83</c:v>
                </c:pt>
              </c:numCache>
            </c:numRef>
          </c:val>
          <c:extLst>
            <c:ext xmlns:c16="http://schemas.microsoft.com/office/drawing/2014/chart" uri="{C3380CC4-5D6E-409C-BE32-E72D297353CC}">
              <c16:uniqueId val="{00000008-0F5B-41D9-94C8-61942CC22B88}"/>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1.1499999999999999</c:v>
                </c:pt>
                <c:pt idx="2">
                  <c:v>#N/A</c:v>
                </c:pt>
                <c:pt idx="3">
                  <c:v>1.81</c:v>
                </c:pt>
                <c:pt idx="4">
                  <c:v>#N/A</c:v>
                </c:pt>
                <c:pt idx="5">
                  <c:v>1.36</c:v>
                </c:pt>
                <c:pt idx="6">
                  <c:v>#N/A</c:v>
                </c:pt>
                <c:pt idx="7">
                  <c:v>1.24</c:v>
                </c:pt>
                <c:pt idx="8">
                  <c:v>#N/A</c:v>
                </c:pt>
                <c:pt idx="9">
                  <c:v>4.28</c:v>
                </c:pt>
              </c:numCache>
            </c:numRef>
          </c:val>
          <c:extLst>
            <c:ext xmlns:c16="http://schemas.microsoft.com/office/drawing/2014/chart" uri="{C3380CC4-5D6E-409C-BE32-E72D297353CC}">
              <c16:uniqueId val="{00000009-0F5B-41D9-94C8-61942CC22B88}"/>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312</c:v>
                </c:pt>
                <c:pt idx="5">
                  <c:v>307</c:v>
                </c:pt>
                <c:pt idx="8">
                  <c:v>318</c:v>
                </c:pt>
                <c:pt idx="11">
                  <c:v>318</c:v>
                </c:pt>
                <c:pt idx="14">
                  <c:v>382</c:v>
                </c:pt>
              </c:numCache>
            </c:numRef>
          </c:val>
          <c:extLst>
            <c:ext xmlns:c16="http://schemas.microsoft.com/office/drawing/2014/chart" uri="{C3380CC4-5D6E-409C-BE32-E72D297353CC}">
              <c16:uniqueId val="{00000000-ED6B-48E0-9F3A-3CE1346204FF}"/>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ED6B-48E0-9F3A-3CE1346204FF}"/>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c:v>
                </c:pt>
                <c:pt idx="3">
                  <c:v>0</c:v>
                </c:pt>
                <c:pt idx="6">
                  <c:v>0</c:v>
                </c:pt>
                <c:pt idx="9">
                  <c:v>0</c:v>
                </c:pt>
                <c:pt idx="12">
                  <c:v>0</c:v>
                </c:pt>
              </c:numCache>
            </c:numRef>
          </c:val>
          <c:extLst>
            <c:ext xmlns:c16="http://schemas.microsoft.com/office/drawing/2014/chart" uri="{C3380CC4-5D6E-409C-BE32-E72D297353CC}">
              <c16:uniqueId val="{00000002-ED6B-48E0-9F3A-3CE1346204FF}"/>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17</c:v>
                </c:pt>
                <c:pt idx="3">
                  <c:v>17</c:v>
                </c:pt>
                <c:pt idx="6">
                  <c:v>17</c:v>
                </c:pt>
                <c:pt idx="9">
                  <c:v>19</c:v>
                </c:pt>
                <c:pt idx="12">
                  <c:v>47</c:v>
                </c:pt>
              </c:numCache>
            </c:numRef>
          </c:val>
          <c:extLst>
            <c:ext xmlns:c16="http://schemas.microsoft.com/office/drawing/2014/chart" uri="{C3380CC4-5D6E-409C-BE32-E72D297353CC}">
              <c16:uniqueId val="{00000003-ED6B-48E0-9F3A-3CE1346204FF}"/>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33</c:v>
                </c:pt>
                <c:pt idx="3">
                  <c:v>42</c:v>
                </c:pt>
                <c:pt idx="6">
                  <c:v>38</c:v>
                </c:pt>
                <c:pt idx="9">
                  <c:v>67</c:v>
                </c:pt>
                <c:pt idx="12">
                  <c:v>31</c:v>
                </c:pt>
              </c:numCache>
            </c:numRef>
          </c:val>
          <c:extLst>
            <c:ext xmlns:c16="http://schemas.microsoft.com/office/drawing/2014/chart" uri="{C3380CC4-5D6E-409C-BE32-E72D297353CC}">
              <c16:uniqueId val="{00000004-ED6B-48E0-9F3A-3CE1346204FF}"/>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D6B-48E0-9F3A-3CE1346204FF}"/>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D6B-48E0-9F3A-3CE1346204FF}"/>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387</c:v>
                </c:pt>
                <c:pt idx="3">
                  <c:v>426</c:v>
                </c:pt>
                <c:pt idx="6">
                  <c:v>453</c:v>
                </c:pt>
                <c:pt idx="9">
                  <c:v>462</c:v>
                </c:pt>
                <c:pt idx="12">
                  <c:v>467</c:v>
                </c:pt>
              </c:numCache>
            </c:numRef>
          </c:val>
          <c:extLst>
            <c:ext xmlns:c16="http://schemas.microsoft.com/office/drawing/2014/chart" uri="{C3380CC4-5D6E-409C-BE32-E72D297353CC}">
              <c16:uniqueId val="{00000007-ED6B-48E0-9F3A-3CE1346204FF}"/>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127</c:v>
                </c:pt>
                <c:pt idx="2">
                  <c:v>#N/A</c:v>
                </c:pt>
                <c:pt idx="3">
                  <c:v>#N/A</c:v>
                </c:pt>
                <c:pt idx="4">
                  <c:v>178</c:v>
                </c:pt>
                <c:pt idx="5">
                  <c:v>#N/A</c:v>
                </c:pt>
                <c:pt idx="6">
                  <c:v>#N/A</c:v>
                </c:pt>
                <c:pt idx="7">
                  <c:v>190</c:v>
                </c:pt>
                <c:pt idx="8">
                  <c:v>#N/A</c:v>
                </c:pt>
                <c:pt idx="9">
                  <c:v>#N/A</c:v>
                </c:pt>
                <c:pt idx="10">
                  <c:v>230</c:v>
                </c:pt>
                <c:pt idx="11">
                  <c:v>#N/A</c:v>
                </c:pt>
                <c:pt idx="12">
                  <c:v>#N/A</c:v>
                </c:pt>
                <c:pt idx="13">
                  <c:v>163</c:v>
                </c:pt>
                <c:pt idx="14">
                  <c:v>#N/A</c:v>
                </c:pt>
              </c:numCache>
            </c:numRef>
          </c:val>
          <c:smooth val="0"/>
          <c:extLst>
            <c:ext xmlns:c16="http://schemas.microsoft.com/office/drawing/2014/chart" uri="{C3380CC4-5D6E-409C-BE32-E72D297353CC}">
              <c16:uniqueId val="{00000008-ED6B-48E0-9F3A-3CE1346204FF}"/>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3057</c:v>
                </c:pt>
                <c:pt idx="5">
                  <c:v>2961</c:v>
                </c:pt>
                <c:pt idx="8">
                  <c:v>2807</c:v>
                </c:pt>
                <c:pt idx="11">
                  <c:v>2933</c:v>
                </c:pt>
                <c:pt idx="14">
                  <c:v>2880</c:v>
                </c:pt>
              </c:numCache>
            </c:numRef>
          </c:val>
          <c:extLst>
            <c:ext xmlns:c16="http://schemas.microsoft.com/office/drawing/2014/chart" uri="{C3380CC4-5D6E-409C-BE32-E72D297353CC}">
              <c16:uniqueId val="{00000000-787C-428D-9E7E-050F613265EC}"/>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787C-428D-9E7E-050F613265EC}"/>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3033</c:v>
                </c:pt>
                <c:pt idx="5">
                  <c:v>3269</c:v>
                </c:pt>
                <c:pt idx="8">
                  <c:v>3157</c:v>
                </c:pt>
                <c:pt idx="11">
                  <c:v>3057</c:v>
                </c:pt>
                <c:pt idx="14">
                  <c:v>3135</c:v>
                </c:pt>
              </c:numCache>
            </c:numRef>
          </c:val>
          <c:extLst>
            <c:ext xmlns:c16="http://schemas.microsoft.com/office/drawing/2014/chart" uri="{C3380CC4-5D6E-409C-BE32-E72D297353CC}">
              <c16:uniqueId val="{00000002-787C-428D-9E7E-050F613265EC}"/>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87C-428D-9E7E-050F613265EC}"/>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787C-428D-9E7E-050F613265EC}"/>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87C-428D-9E7E-050F613265EC}"/>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830</c:v>
                </c:pt>
                <c:pt idx="3">
                  <c:v>790</c:v>
                </c:pt>
                <c:pt idx="6">
                  <c:v>810</c:v>
                </c:pt>
                <c:pt idx="9">
                  <c:v>860</c:v>
                </c:pt>
                <c:pt idx="12">
                  <c:v>870</c:v>
                </c:pt>
              </c:numCache>
            </c:numRef>
          </c:val>
          <c:extLst>
            <c:ext xmlns:c16="http://schemas.microsoft.com/office/drawing/2014/chart" uri="{C3380CC4-5D6E-409C-BE32-E72D297353CC}">
              <c16:uniqueId val="{00000006-787C-428D-9E7E-050F613265EC}"/>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274</c:v>
                </c:pt>
                <c:pt idx="3">
                  <c:v>255</c:v>
                </c:pt>
                <c:pt idx="6">
                  <c:v>238</c:v>
                </c:pt>
                <c:pt idx="9">
                  <c:v>222</c:v>
                </c:pt>
                <c:pt idx="12">
                  <c:v>361</c:v>
                </c:pt>
              </c:numCache>
            </c:numRef>
          </c:val>
          <c:extLst>
            <c:ext xmlns:c16="http://schemas.microsoft.com/office/drawing/2014/chart" uri="{C3380CC4-5D6E-409C-BE32-E72D297353CC}">
              <c16:uniqueId val="{00000007-787C-428D-9E7E-050F613265EC}"/>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280</c:v>
                </c:pt>
                <c:pt idx="3">
                  <c:v>316</c:v>
                </c:pt>
                <c:pt idx="6">
                  <c:v>390</c:v>
                </c:pt>
                <c:pt idx="9">
                  <c:v>345</c:v>
                </c:pt>
                <c:pt idx="12">
                  <c:v>247</c:v>
                </c:pt>
              </c:numCache>
            </c:numRef>
          </c:val>
          <c:extLst>
            <c:ext xmlns:c16="http://schemas.microsoft.com/office/drawing/2014/chart" uri="{C3380CC4-5D6E-409C-BE32-E72D297353CC}">
              <c16:uniqueId val="{00000008-787C-428D-9E7E-050F613265EC}"/>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c:v>
                </c:pt>
                <c:pt idx="3">
                  <c:v>0</c:v>
                </c:pt>
                <c:pt idx="6">
                  <c:v>0</c:v>
                </c:pt>
                <c:pt idx="9">
                  <c:v>0</c:v>
                </c:pt>
                <c:pt idx="12">
                  <c:v>0</c:v>
                </c:pt>
              </c:numCache>
            </c:numRef>
          </c:val>
          <c:extLst>
            <c:ext xmlns:c16="http://schemas.microsoft.com/office/drawing/2014/chart" uri="{C3380CC4-5D6E-409C-BE32-E72D297353CC}">
              <c16:uniqueId val="{00000009-787C-428D-9E7E-050F613265EC}"/>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4140</c:v>
                </c:pt>
                <c:pt idx="3">
                  <c:v>4328</c:v>
                </c:pt>
                <c:pt idx="6">
                  <c:v>4330</c:v>
                </c:pt>
                <c:pt idx="9">
                  <c:v>4254</c:v>
                </c:pt>
                <c:pt idx="12">
                  <c:v>4239</c:v>
                </c:pt>
              </c:numCache>
            </c:numRef>
          </c:val>
          <c:extLst>
            <c:ext xmlns:c16="http://schemas.microsoft.com/office/drawing/2014/chart" uri="{C3380CC4-5D6E-409C-BE32-E72D297353CC}">
              <c16:uniqueId val="{0000000A-787C-428D-9E7E-050F613265EC}"/>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787C-428D-9E7E-050F613265EC}"/>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1537</c:v>
                </c:pt>
                <c:pt idx="1">
                  <c:v>1419</c:v>
                </c:pt>
                <c:pt idx="2">
                  <c:v>1491</c:v>
                </c:pt>
              </c:numCache>
            </c:numRef>
          </c:val>
          <c:extLst>
            <c:ext xmlns:c16="http://schemas.microsoft.com/office/drawing/2014/chart" uri="{C3380CC4-5D6E-409C-BE32-E72D297353CC}">
              <c16:uniqueId val="{00000000-94E5-4AD3-B77E-DE6416110AC3}"/>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300</c:v>
                </c:pt>
                <c:pt idx="1">
                  <c:v>313</c:v>
                </c:pt>
                <c:pt idx="2">
                  <c:v>306</c:v>
                </c:pt>
              </c:numCache>
            </c:numRef>
          </c:val>
          <c:extLst>
            <c:ext xmlns:c16="http://schemas.microsoft.com/office/drawing/2014/chart" uri="{C3380CC4-5D6E-409C-BE32-E72D297353CC}">
              <c16:uniqueId val="{00000001-94E5-4AD3-B77E-DE6416110AC3}"/>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874</c:v>
                </c:pt>
                <c:pt idx="1">
                  <c:v>887</c:v>
                </c:pt>
                <c:pt idx="2">
                  <c:v>901</c:v>
                </c:pt>
              </c:numCache>
            </c:numRef>
          </c:val>
          <c:extLst>
            <c:ext xmlns:c16="http://schemas.microsoft.com/office/drawing/2014/chart" uri="{C3380CC4-5D6E-409C-BE32-E72D297353CC}">
              <c16:uniqueId val="{00000002-94E5-4AD3-B77E-DE6416110AC3}"/>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{71F7B4FA-950C-4B02-BA01-7BFB9574AAE7}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AC8E-4C5B-A85E-4DEB59CED8C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{8D2A25BE-BA23-44FB-B1F3-5E6CC9942B9A}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C8E-4C5B-A85E-4DEB59CED8C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{7D63220A-24AC-48F7-A02C-C31C8A07E5FE}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C8E-4C5B-A85E-4DEB59CED8C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{B1AE0BFD-6325-4E74-81D7-09D1D537DDB9}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C8E-4C5B-A85E-4DEB59CED8C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{C6882DC6-9987-493C-9944-D41A5F635C88}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C8E-4C5B-A85E-4DEB59CED8C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{AA3E8152-13DB-441A-B48D-3B570FDEBCBE}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AC8E-4C5B-A85E-4DEB59CED8C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{3CCBACF7-0B5E-4EDD-BD14-5D975AA89727}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AC8E-4C5B-A85E-4DEB59CED8C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{336A0F0E-5BAB-4752-9919-DC07DF5F6BC5}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AC8E-4C5B-A85E-4DEB59CED8C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{E0AED684-C253-4615-9EBE-C29671B11C82}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AC8E-4C5B-A85E-4DEB59CED8C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68.8</c:v>
                </c:pt>
                <c:pt idx="8">
                  <c:v>65</c:v>
                </c:pt>
                <c:pt idx="16">
                  <c:v>65.900000000000006</c:v>
                </c:pt>
                <c:pt idx="24">
                  <c:v>66.400000000000006</c:v>
                </c:pt>
                <c:pt idx="32">
                  <c:v>66.2</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AC8E-4C5B-A85E-4DEB59CED8CE}"/>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{266C2082-FE2A-41E1-918E-3075F3579DBF}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AC8E-4C5B-A85E-4DEB59CED8CE}"/>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{88F94550-D0D1-4563-8A85-F73386BC0B9B}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C8E-4C5B-A85E-4DEB59CED8C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{D3A18CA7-1733-4A02-AEC6-BC00E767E6B5}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C8E-4C5B-A85E-4DEB59CED8C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{E0349061-E1C8-4805-BE42-7D81272C9861}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C8E-4C5B-A85E-4DEB59CED8C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{1DF9A9D4-6DBF-4932-B2F9-439F4C121CE8}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C8E-4C5B-A85E-4DEB59CED8C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{73F0928D-1B86-4263-8CB9-39E0316BA0F1}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AC8E-4C5B-A85E-4DEB59CED8C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{FB68816A-89A8-4DE1-A545-D1558988E243}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AC8E-4C5B-A85E-4DEB59CED8C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{9C783990-044E-4443-80FA-2162738E0B88}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AC8E-4C5B-A85E-4DEB59CED8C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{9A7FF068-E289-4602-AFDF-725545FF39C7}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AC8E-4C5B-A85E-4DEB59CED8C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63.6</c:v>
                </c:pt>
                <c:pt idx="24">
                  <c:v>65.900000000000006</c:v>
                </c:pt>
                <c:pt idx="32">
                  <c:v>66.599999999999994</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AC8E-4C5B-A85E-4DEB59CED8CE}"/>
            </c:ext>
          </c:extLst>
        </c:ser>
        <c:dLbls>
          <c:showLegendKey val="0"/>
          <c:showVal val="1"/>
          <c:showCatName val="0"/>
          <c:showSerName val="0"/>
          <c:showPercent val="0"/>
          <c:showBubbleSize val="0"/>
        </c:dLbls>
        <c:axId val="46179840"/>
        <c:axId val="46181760"/>
      </c:scatterChart>
      <c:valAx>
        <c:axId val="46179840"/>
        <c:scaling>
          <c:orientation val="maxMin"/>
          <c:max val="67"/>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{91DC1E80-5351-4393-94A9-F50A099C5025}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8CB9-45B7-BBE8-FFAE417E767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{9A1CFC21-1657-4D21-A011-FC5406963888}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CB9-45B7-BBE8-FFAE417E767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{86BF1144-121F-4AB5-BF50-19CB6E66CA0E}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CB9-45B7-BBE8-FFAE417E767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{3D957FB6-3008-41F7-85FD-68978E97E1F0}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CB9-45B7-BBE8-FFAE417E767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{65F0F639-597A-4154-8849-2FA5630A18CB}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CB9-45B7-BBE8-FFAE417E7673}"/>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{1F96589D-5A33-40AE-85AC-BC712104F68E}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8CB9-45B7-BBE8-FFAE417E7673}"/>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{DD86E7EA-C8BA-45B0-A87B-3B1EF9521243}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8CB9-45B7-BBE8-FFAE417E7673}"/>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{166FE889-9541-4B55-BB8C-0B6CFAA53F6A}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8CB9-45B7-BBE8-FFAE417E7673}"/>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{35270DEF-A92E-45D5-9DD5-24AF057CB371}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8CB9-45B7-BBE8-FFAE417E767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5.4</c:v>
                </c:pt>
                <c:pt idx="8">
                  <c:v>6</c:v>
                </c:pt>
                <c:pt idx="16">
                  <c:v>7.3</c:v>
                </c:pt>
                <c:pt idx="24">
                  <c:v>8.6999999999999993</c:v>
                </c:pt>
                <c:pt idx="32">
                  <c:v>8.4</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8CB9-45B7-BBE8-FFAE417E7673}"/>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{7D7FBFD9-E6BC-4AEF-8D97-3406C296F0F1}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8CB9-45B7-BBE8-FFAE417E7673}"/>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{A66148C4-BD76-47BA-9876-09977C9746EE}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CB9-45B7-BBE8-FFAE417E767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{AF2CF8F7-BE06-443C-A02D-C327E97C8F9A}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CB9-45B7-BBE8-FFAE417E767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{0FA0A6D5-D3A2-4152-961E-09374FD0CB32}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CB9-45B7-BBE8-FFAE417E767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{E03C8B6E-4EDF-44B4-B0F6-39012651F2BF}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CB9-45B7-BBE8-FFAE417E7673}"/>
                </c:ext>
              </c:extLst>
            </c:dLbl>
            <c:dLbl>
              <c:idx val="8"/>
              <c:layout>
                <c:manualLayout>
                  <c:x val="-4.4905057365901176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{29A542EE-CABA-4608-85C0-64BFE83CD16A}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8CB9-45B7-BBE8-FFAE417E7673}"/>
                </c:ext>
              </c:extLst>
            </c:dLbl>
            <c:dLbl>
              <c:idx val="16"/>
              <c:layout>
                <c:manualLayout>
                  <c:x val="-1.8235628084249993E-2"/>
                  <c:y val="-6.241664708779395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{C7DA85ED-95DF-40BE-B837-08B720013D6E}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8CB9-45B7-BBE8-FFAE417E7673}"/>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{0E14CE79-9B41-4EAA-BE93-C74BF48578FA}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8CB9-45B7-BBE8-FFAE417E7673}"/>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{AC333358-ABFE-4D81-BBAE-C54F677FA2C6}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8CB9-45B7-BBE8-FFAE417E767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7.4</c:v>
                </c:pt>
                <c:pt idx="8">
                  <c:v>7.5</c:v>
                </c:pt>
                <c:pt idx="16">
                  <c:v>7.5</c:v>
                </c:pt>
                <c:pt idx="24">
                  <c:v>7.7</c:v>
                </c:pt>
                <c:pt idx="32">
                  <c:v>8</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8CB9-45B7-BBE8-FFAE417E7673}"/>
            </c:ext>
          </c:extLst>
        </c:ser>
        <c:dLbls>
          <c:showLegendKey val="0"/>
          <c:showVal val="1"/>
          <c:showCatName val="0"/>
          <c:showSerName val="0"/>
          <c:showPercent val="0"/>
          <c:showBubbleSize val="0"/>
        </c:dLbls>
        <c:axId val="84219776"/>
        <c:axId val="84234240"/>
      </c:scatterChart>
      <c:valAx>
        <c:axId val="84219776"/>
        <c:scaling>
          <c:orientation val="maxMin"/>
          <c:max val="8.1"/>
          <c:min val="7.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宮崎県五ケ瀬町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3,278
3,261
171.73
5,978,568
5,718,003
117,117
2,735,858
4,239,365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口減少及び少子高齢者に加え、町内に中心となる産業がないことなどにより財政基盤が弱く、従前から継続して類似団体平均を下回っている。徴税等の徴収体制については、町税徴収対策アクションプランに基づき、全庁の関係部署で組織した町税等対策会議において情報共有と対策について協議し、連携強化を図っている。財政力指数は県内平均を下回る</a:t>
          </a:r>
          <a:r>
            <a:rPr kumimoji="1" lang="en-US" altLang="ja-JP" sz="1300">
              <a:latin typeface="ＭＳ Ｐゴシック" panose="020B0600070205080204" pitchFamily="50" charset="-128"/>
              <a:ea typeface="ＭＳ Ｐゴシック" panose="020B0600070205080204" pitchFamily="50" charset="-128"/>
            </a:rPr>
            <a:t>0.15</a:t>
          </a:r>
          <a:r>
            <a:rPr kumimoji="1" lang="ja-JP" altLang="en-US" sz="1300">
              <a:latin typeface="ＭＳ Ｐゴシック" panose="020B0600070205080204" pitchFamily="50" charset="-128"/>
              <a:ea typeface="ＭＳ Ｐゴシック" panose="020B0600070205080204" pitchFamily="50" charset="-128"/>
            </a:rPr>
            <a:t>であり、類似団体と比較して昨年度同様</a:t>
          </a:r>
          <a:r>
            <a:rPr kumimoji="1" lang="en-US" altLang="ja-JP" sz="1300">
              <a:latin typeface="ＭＳ Ｐゴシック" panose="020B0600070205080204" pitchFamily="50" charset="-128"/>
              <a:ea typeface="ＭＳ Ｐゴシック" panose="020B0600070205080204" pitchFamily="50" charset="-128"/>
            </a:rPr>
            <a:t>0.03</a:t>
          </a:r>
          <a:r>
            <a:rPr kumimoji="1" lang="ja-JP" altLang="en-US" sz="1300">
              <a:latin typeface="ＭＳ Ｐゴシック" panose="020B0600070205080204" pitchFamily="50" charset="-128"/>
              <a:ea typeface="ＭＳ Ｐゴシック" panose="020B0600070205080204" pitchFamily="50" charset="-128"/>
            </a:rPr>
            <a:t>ポイント下回っている。引き続き、歳入確保の向上に取り組んでいくとともに、第６次総合計画に沿った施策の重点化と行政の効率化を進め、財政の健全化を図る。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84667</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281208"/>
          <a:ext cx="0" cy="134725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115358</xdr:rowOff>
    </xdr:from>
    <xdr:to>
      <xdr:col>23</xdr:col>
      <xdr:colOff>133350</xdr:colOff>
      <xdr:row>43</xdr:row>
      <xdr:rowOff>115358</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48770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20760</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2216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115358</xdr:rowOff>
    </xdr:from>
    <xdr:to>
      <xdr:col>19</xdr:col>
      <xdr:colOff>133350</xdr:colOff>
      <xdr:row>43</xdr:row>
      <xdr:rowOff>115358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48770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4233</xdr:rowOff>
    </xdr:from>
    <xdr:to>
      <xdr:col>19</xdr:col>
      <xdr:colOff>184150</xdr:colOff>
      <xdr:row>43</xdr:row>
      <xdr:rowOff>105833</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116010</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1454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115358</xdr:rowOff>
    </xdr:from>
    <xdr:to>
      <xdr:col>15</xdr:col>
      <xdr:colOff>82550</xdr:colOff>
      <xdr:row>43</xdr:row>
      <xdr:rowOff>115358</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48770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155575</xdr:rowOff>
    </xdr:from>
    <xdr:to>
      <xdr:col>15</xdr:col>
      <xdr:colOff>133350</xdr:colOff>
      <xdr:row>43</xdr:row>
      <xdr:rowOff>85725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95902</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12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115358</xdr:rowOff>
    </xdr:from>
    <xdr:to>
      <xdr:col>11</xdr:col>
      <xdr:colOff>31750</xdr:colOff>
      <xdr:row>43</xdr:row>
      <xdr:rowOff>115358</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48770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135467</xdr:rowOff>
    </xdr:from>
    <xdr:to>
      <xdr:col>11</xdr:col>
      <xdr:colOff>82550</xdr:colOff>
      <xdr:row>43</xdr:row>
      <xdr:rowOff>65617</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75794</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105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155575</xdr:rowOff>
    </xdr:from>
    <xdr:to>
      <xdr:col>7</xdr:col>
      <xdr:colOff>31750</xdr:colOff>
      <xdr:row>43</xdr:row>
      <xdr:rowOff>85725</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95902</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12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64558</xdr:rowOff>
    </xdr:from>
    <xdr:to>
      <xdr:col>23</xdr:col>
      <xdr:colOff>184150</xdr:colOff>
      <xdr:row>43</xdr:row>
      <xdr:rowOff>166158</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43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36635</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408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64558</xdr:rowOff>
    </xdr:from>
    <xdr:to>
      <xdr:col>19</xdr:col>
      <xdr:colOff>184150</xdr:colOff>
      <xdr:row>43</xdr:row>
      <xdr:rowOff>166158</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43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150935</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5232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64558</xdr:rowOff>
    </xdr:from>
    <xdr:to>
      <xdr:col>15</xdr:col>
      <xdr:colOff>133350</xdr:colOff>
      <xdr:row>43</xdr:row>
      <xdr:rowOff>166158</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43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150935</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523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64558</xdr:rowOff>
    </xdr:from>
    <xdr:to>
      <xdr:col>11</xdr:col>
      <xdr:colOff>82550</xdr:colOff>
      <xdr:row>43</xdr:row>
      <xdr:rowOff>166158</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43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150935</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523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64558</xdr:rowOff>
    </xdr:from>
    <xdr:to>
      <xdr:col>7</xdr:col>
      <xdr:colOff>31750</xdr:colOff>
      <xdr:row>43</xdr:row>
      <xdr:rowOff>166158</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43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150935</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523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前年度比</a:t>
          </a:r>
          <a:r>
            <a:rPr kumimoji="1" lang="en-US" altLang="ja-JP" sz="1300">
              <a:latin typeface="ＭＳ Ｐゴシック" panose="020B0600070205080204" pitchFamily="50" charset="-128"/>
              <a:ea typeface="ＭＳ Ｐゴシック" panose="020B0600070205080204" pitchFamily="50" charset="-128"/>
            </a:rPr>
            <a:t>5.8</a:t>
          </a:r>
          <a:r>
            <a:rPr kumimoji="1" lang="ja-JP" altLang="en-US" sz="1300">
              <a:latin typeface="ＭＳ Ｐゴシック" panose="020B0600070205080204" pitchFamily="50" charset="-128"/>
              <a:ea typeface="ＭＳ Ｐゴシック" panose="020B0600070205080204" pitchFamily="50" charset="-128"/>
            </a:rPr>
            <a:t>ポイント悪化している。要因としては、分子のうち人件費、扶助費、公債費においては前年度と大きな変化は無かったものの、病院事業の経営統合化による負担金の増額及び物価高騰による高熱水費や公共施設の維持補修費が増加したことによる影響と考え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今後も引き続き一組負担金及び物価高騰の影響が懸念されるため、全体的な経常経費の見直しとコスト削減を図る。</a:t>
          </a: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113454</xdr:rowOff>
    </xdr:from>
    <xdr:to>
      <xdr:col>23</xdr:col>
      <xdr:colOff>133350</xdr:colOff>
      <xdr:row>67</xdr:row>
      <xdr:rowOff>96096</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9886104"/>
          <a:ext cx="0" cy="16971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28381</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629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113454</xdr:rowOff>
    </xdr:from>
    <xdr:to>
      <xdr:col>24</xdr:col>
      <xdr:colOff>12700</xdr:colOff>
      <xdr:row>57</xdr:row>
      <xdr:rowOff>113454</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9886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117263</xdr:rowOff>
    </xdr:from>
    <xdr:to>
      <xdr:col>23</xdr:col>
      <xdr:colOff>133350</xdr:colOff>
      <xdr:row>67</xdr:row>
      <xdr:rowOff>7620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1261513"/>
          <a:ext cx="838200" cy="233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1075</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8024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155998</xdr:rowOff>
    </xdr:from>
    <xdr:to>
      <xdr:col>23</xdr:col>
      <xdr:colOff>184150</xdr:colOff>
      <xdr:row>64</xdr:row>
      <xdr:rowOff>86148</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57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117263</xdr:rowOff>
    </xdr:from>
    <xdr:to>
      <xdr:col>19</xdr:col>
      <xdr:colOff>133350</xdr:colOff>
      <xdr:row>66</xdr:row>
      <xdr:rowOff>86571</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3225800" y="11261513"/>
          <a:ext cx="889000" cy="140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111760</xdr:rowOff>
    </xdr:from>
    <xdr:to>
      <xdr:col>19</xdr:col>
      <xdr:colOff>184150</xdr:colOff>
      <xdr:row>64</xdr:row>
      <xdr:rowOff>41910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52087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6819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111760</xdr:rowOff>
    </xdr:from>
    <xdr:to>
      <xdr:col>15</xdr:col>
      <xdr:colOff>82550</xdr:colOff>
      <xdr:row>66</xdr:row>
      <xdr:rowOff>86571</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1084560"/>
          <a:ext cx="889000" cy="317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63500</xdr:rowOff>
    </xdr:from>
    <xdr:to>
      <xdr:col>15</xdr:col>
      <xdr:colOff>133350</xdr:colOff>
      <xdr:row>63</xdr:row>
      <xdr:rowOff>165100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3827</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63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111760</xdr:rowOff>
    </xdr:from>
    <xdr:to>
      <xdr:col>11</xdr:col>
      <xdr:colOff>31750</xdr:colOff>
      <xdr:row>65</xdr:row>
      <xdr:rowOff>12700</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108456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90170</xdr:rowOff>
    </xdr:from>
    <xdr:to>
      <xdr:col>11</xdr:col>
      <xdr:colOff>82550</xdr:colOff>
      <xdr:row>63</xdr:row>
      <xdr:rowOff>20320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30497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48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111760</xdr:rowOff>
    </xdr:from>
    <xdr:to>
      <xdr:col>7</xdr:col>
      <xdr:colOff>31750</xdr:colOff>
      <xdr:row>64</xdr:row>
      <xdr:rowOff>41910</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52087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681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66</xdr:row>
      <xdr:rowOff>128270</xdr:rowOff>
    </xdr:from>
    <xdr:to>
      <xdr:col>23</xdr:col>
      <xdr:colOff>184150</xdr:colOff>
      <xdr:row>67</xdr:row>
      <xdr:rowOff>58420</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1443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66</xdr:row>
      <xdr:rowOff>24147</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1339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66463</xdr:rowOff>
    </xdr:from>
    <xdr:to>
      <xdr:col>19</xdr:col>
      <xdr:colOff>184150</xdr:colOff>
      <xdr:row>65</xdr:row>
      <xdr:rowOff>168063</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121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152840</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12970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66</xdr:row>
      <xdr:rowOff>35771</xdr:rowOff>
    </xdr:from>
    <xdr:to>
      <xdr:col>15</xdr:col>
      <xdr:colOff>133350</xdr:colOff>
      <xdr:row>66</xdr:row>
      <xdr:rowOff>137371</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1351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66</xdr:row>
      <xdr:rowOff>122148</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1437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60960</xdr:rowOff>
    </xdr:from>
    <xdr:to>
      <xdr:col>11</xdr:col>
      <xdr:colOff>82550</xdr:colOff>
      <xdr:row>64</xdr:row>
      <xdr:rowOff>162560</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103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147337</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112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133350</xdr:rowOff>
    </xdr:from>
    <xdr:to>
      <xdr:col>7</xdr:col>
      <xdr:colOff>31750</xdr:colOff>
      <xdr:row>65</xdr:row>
      <xdr:rowOff>63500</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110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48277</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119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[503,358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人件費については、前年度比で</a:t>
          </a:r>
          <a:r>
            <a:rPr kumimoji="1" lang="en-US" altLang="ja-JP" sz="1300">
              <a:latin typeface="ＭＳ Ｐゴシック" panose="020B0600070205080204" pitchFamily="50" charset="-128"/>
              <a:ea typeface="ＭＳ Ｐゴシック" panose="020B0600070205080204" pitchFamily="50" charset="-128"/>
            </a:rPr>
            <a:t>2.1</a:t>
          </a:r>
          <a:r>
            <a:rPr kumimoji="1" lang="ja-JP" altLang="en-US" sz="1300">
              <a:latin typeface="ＭＳ Ｐゴシック" panose="020B0600070205080204" pitchFamily="50" charset="-128"/>
              <a:ea typeface="ＭＳ Ｐゴシック" panose="020B0600070205080204" pitchFamily="50" charset="-128"/>
            </a:rPr>
            <a:t>％増加している。物件費は、前年度比で</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％増加している。人件費は、病休及び育休等の長期休業職員に係る減少分を人勧及びパート職員の増加による増額が上回り、全体として増加となった。物件費は、ふるさと納税が前年度比で</a:t>
          </a:r>
          <a:r>
            <a:rPr kumimoji="1" lang="en-US" altLang="ja-JP" sz="1300">
              <a:latin typeface="ＭＳ Ｐゴシック" panose="020B0600070205080204" pitchFamily="50" charset="-128"/>
              <a:ea typeface="ＭＳ Ｐゴシック" panose="020B0600070205080204" pitchFamily="50" charset="-128"/>
            </a:rPr>
            <a:t>90,076</a:t>
          </a:r>
          <a:r>
            <a:rPr kumimoji="1" lang="ja-JP" altLang="en-US" sz="1300">
              <a:latin typeface="ＭＳ Ｐゴシック" panose="020B0600070205080204" pitchFamily="50" charset="-128"/>
              <a:ea typeface="ＭＳ Ｐゴシック" panose="020B0600070205080204" pitchFamily="50" charset="-128"/>
            </a:rPr>
            <a:t>千円減少（△</a:t>
          </a:r>
          <a:r>
            <a:rPr kumimoji="1" lang="en-US" altLang="ja-JP" sz="1300">
              <a:latin typeface="ＭＳ Ｐゴシック" panose="020B0600070205080204" pitchFamily="50" charset="-128"/>
              <a:ea typeface="ＭＳ Ｐゴシック" panose="020B0600070205080204" pitchFamily="50" charset="-128"/>
            </a:rPr>
            <a:t>28.7</a:t>
          </a:r>
          <a:r>
            <a:rPr kumimoji="1" lang="ja-JP" altLang="en-US" sz="1300">
              <a:latin typeface="ＭＳ Ｐゴシック" panose="020B0600070205080204" pitchFamily="50" charset="-128"/>
              <a:ea typeface="ＭＳ Ｐゴシック" panose="020B0600070205080204" pitchFamily="50" charset="-128"/>
            </a:rPr>
            <a:t>％）になったことで、それに伴う事務費等が減額になった影響と物価高騰による光熱水費等の増加によるもので全体として微増となったことによる。類似団体と比較して</a:t>
          </a:r>
          <a:r>
            <a:rPr kumimoji="1" lang="en-US" altLang="ja-JP" sz="1300">
              <a:latin typeface="ＭＳ Ｐゴシック" panose="020B0600070205080204" pitchFamily="50" charset="-128"/>
              <a:ea typeface="ＭＳ Ｐゴシック" panose="020B0600070205080204" pitchFamily="50" charset="-128"/>
            </a:rPr>
            <a:t>78,454</a:t>
          </a:r>
          <a:r>
            <a:rPr kumimoji="1" lang="ja-JP" altLang="en-US" sz="1300">
              <a:latin typeface="ＭＳ Ｐゴシック" panose="020B0600070205080204" pitchFamily="50" charset="-128"/>
              <a:ea typeface="ＭＳ Ｐゴシック" panose="020B0600070205080204" pitchFamily="50" charset="-128"/>
            </a:rPr>
            <a:t>円低い状況であるが、人口減少も相まって増加傾向にあり、今後もコスト低減を図っていく必要がある。</a:t>
          </a: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54821</xdr:rowOff>
    </xdr:from>
    <xdr:to>
      <xdr:col>23</xdr:col>
      <xdr:colOff>133350</xdr:colOff>
      <xdr:row>88</xdr:row>
      <xdr:rowOff>126048</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2271"/>
          <a:ext cx="0" cy="127137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98125</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185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2,132,830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126048</xdr:rowOff>
    </xdr:from>
    <xdr:to>
      <xdr:col>24</xdr:col>
      <xdr:colOff>12700</xdr:colOff>
      <xdr:row>88</xdr:row>
      <xdr:rowOff>126048</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21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141198</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5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54821</xdr:rowOff>
    </xdr:from>
    <xdr:to>
      <xdr:col>24</xdr:col>
      <xdr:colOff>12700</xdr:colOff>
      <xdr:row>81</xdr:row>
      <xdr:rowOff>54821</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2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14216</xdr:rowOff>
    </xdr:from>
    <xdr:to>
      <xdr:col>23</xdr:col>
      <xdr:colOff>133350</xdr:colOff>
      <xdr:row>82</xdr:row>
      <xdr:rowOff>31344</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073116"/>
          <a:ext cx="838200" cy="17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6709</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4065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34632</xdr:rowOff>
    </xdr:from>
    <xdr:to>
      <xdr:col>23</xdr:col>
      <xdr:colOff>184150</xdr:colOff>
      <xdr:row>82</xdr:row>
      <xdr:rowOff>136232</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93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150628</xdr:rowOff>
    </xdr:from>
    <xdr:to>
      <xdr:col>19</xdr:col>
      <xdr:colOff>133350</xdr:colOff>
      <xdr:row>82</xdr:row>
      <xdr:rowOff>14216</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4038078"/>
          <a:ext cx="889000" cy="35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4993</xdr:rowOff>
    </xdr:from>
    <xdr:to>
      <xdr:col>19</xdr:col>
      <xdr:colOff>184150</xdr:colOff>
      <xdr:row>82</xdr:row>
      <xdr:rowOff>106593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4063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91370</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41502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150628</xdr:rowOff>
    </xdr:from>
    <xdr:to>
      <xdr:col>15</xdr:col>
      <xdr:colOff>82550</xdr:colOff>
      <xdr:row>81</xdr:row>
      <xdr:rowOff>170360</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flipV="1">
          <a:off x="2336800" y="14038078"/>
          <a:ext cx="889000" cy="19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167111</xdr:rowOff>
    </xdr:from>
    <xdr:to>
      <xdr:col>15</xdr:col>
      <xdr:colOff>133350</xdr:colOff>
      <xdr:row>82</xdr:row>
      <xdr:rowOff>97261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405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82038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4140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127862</xdr:rowOff>
    </xdr:from>
    <xdr:to>
      <xdr:col>11</xdr:col>
      <xdr:colOff>31750</xdr:colOff>
      <xdr:row>81</xdr:row>
      <xdr:rowOff>170360</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4015312"/>
          <a:ext cx="889000" cy="42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141692</xdr:rowOff>
    </xdr:from>
    <xdr:to>
      <xdr:col>11</xdr:col>
      <xdr:colOff>82550</xdr:colOff>
      <xdr:row>82</xdr:row>
      <xdr:rowOff>71842</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4029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56619</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4115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127281</xdr:rowOff>
    </xdr:from>
    <xdr:to>
      <xdr:col>7</xdr:col>
      <xdr:colOff>31750</xdr:colOff>
      <xdr:row>82</xdr:row>
      <xdr:rowOff>57431</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4014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42208</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4101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151994</xdr:rowOff>
    </xdr:from>
    <xdr:to>
      <xdr:col>23</xdr:col>
      <xdr:colOff>184150</xdr:colOff>
      <xdr:row>82</xdr:row>
      <xdr:rowOff>82144</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039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168521</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3884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503,358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134866</xdr:rowOff>
    </xdr:from>
    <xdr:to>
      <xdr:col>19</xdr:col>
      <xdr:colOff>184150</xdr:colOff>
      <xdr:row>82</xdr:row>
      <xdr:rowOff>65016</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4022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75193</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37911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99828</xdr:rowOff>
    </xdr:from>
    <xdr:to>
      <xdr:col>15</xdr:col>
      <xdr:colOff>133350</xdr:colOff>
      <xdr:row>82</xdr:row>
      <xdr:rowOff>29978</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3987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40155</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3756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119560</xdr:rowOff>
    </xdr:from>
    <xdr:to>
      <xdr:col>11</xdr:col>
      <xdr:colOff>82550</xdr:colOff>
      <xdr:row>82</xdr:row>
      <xdr:rowOff>49710</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4007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59887</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3775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77062</xdr:rowOff>
    </xdr:from>
    <xdr:to>
      <xdr:col>7</xdr:col>
      <xdr:colOff>31750</xdr:colOff>
      <xdr:row>82</xdr:row>
      <xdr:rowOff>7212</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3964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17389</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3733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前年度比で</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ポイント高くなっている。類似団体平均と比較しても</a:t>
          </a:r>
          <a:r>
            <a:rPr kumimoji="1" lang="en-US" altLang="ja-JP" sz="1300">
              <a:latin typeface="ＭＳ Ｐゴシック" panose="020B0600070205080204" pitchFamily="50" charset="-128"/>
              <a:ea typeface="ＭＳ Ｐゴシック" panose="020B0600070205080204" pitchFamily="50" charset="-128"/>
            </a:rPr>
            <a:t>3.1</a:t>
          </a:r>
          <a:r>
            <a:rPr kumimoji="1" lang="ja-JP" altLang="en-US" sz="1300">
              <a:latin typeface="ＭＳ Ｐゴシック" panose="020B0600070205080204" pitchFamily="50" charset="-128"/>
              <a:ea typeface="ＭＳ Ｐゴシック" panose="020B0600070205080204" pitchFamily="50" charset="-128"/>
            </a:rPr>
            <a:t>ポイント上回っている。本年度給与に関する独自の改定は行っておらず、小規模自治体であり、職員の階層別分布状況がラスパイレス指数の変動に大きく影響することから、今後の変動について見込むことが難しい状況であ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82</xdr:row>
      <xdr:rowOff>155194</xdr:rowOff>
    </xdr:from>
    <xdr:to>
      <xdr:col>81</xdr:col>
      <xdr:colOff>44450</xdr:colOff>
      <xdr:row>89</xdr:row>
      <xdr:rowOff>79502</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4214094"/>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51579</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31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79502</xdr:rowOff>
    </xdr:from>
    <xdr:to>
      <xdr:col>81</xdr:col>
      <xdr:colOff>133350</xdr:colOff>
      <xdr:row>89</xdr:row>
      <xdr:rowOff>79502</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338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81</xdr:row>
      <xdr:rowOff>70121</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957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82</xdr:row>
      <xdr:rowOff>155194</xdr:rowOff>
    </xdr:from>
    <xdr:to>
      <xdr:col>81</xdr:col>
      <xdr:colOff>133350</xdr:colOff>
      <xdr:row>82</xdr:row>
      <xdr:rowOff>155194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4214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139954</xdr:rowOff>
    </xdr:from>
    <xdr:to>
      <xdr:col>81</xdr:col>
      <xdr:colOff>44450</xdr:colOff>
      <xdr:row>89</xdr:row>
      <xdr:rowOff>7113</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5227554"/>
          <a:ext cx="838200" cy="38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166133</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9108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149606</xdr:rowOff>
    </xdr:from>
    <xdr:to>
      <xdr:col>81</xdr:col>
      <xdr:colOff>95250</xdr:colOff>
      <xdr:row>88</xdr:row>
      <xdr:rowOff>79756</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139954</xdr:rowOff>
    </xdr:from>
    <xdr:to>
      <xdr:col>77</xdr:col>
      <xdr:colOff>44450</xdr:colOff>
      <xdr:row>88</xdr:row>
      <xdr:rowOff>159258</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5227554"/>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87</xdr:row>
      <xdr:rowOff>139954</xdr:rowOff>
    </xdr:from>
    <xdr:to>
      <xdr:col>77</xdr:col>
      <xdr:colOff>95250</xdr:colOff>
      <xdr:row>88</xdr:row>
      <xdr:rowOff>70104</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505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80281</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8249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159258</xdr:rowOff>
    </xdr:from>
    <xdr:to>
      <xdr:col>72</xdr:col>
      <xdr:colOff>203200</xdr:colOff>
      <xdr:row>89</xdr:row>
      <xdr:rowOff>55372</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5246858"/>
          <a:ext cx="8890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87</xdr:row>
      <xdr:rowOff>144780</xdr:rowOff>
    </xdr:from>
    <xdr:to>
      <xdr:col>73</xdr:col>
      <xdr:colOff>44450</xdr:colOff>
      <xdr:row>88</xdr:row>
      <xdr:rowOff>74930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506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85107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829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89</xdr:row>
      <xdr:rowOff>55372</xdr:rowOff>
    </xdr:from>
    <xdr:to>
      <xdr:col>68</xdr:col>
      <xdr:colOff>152400</xdr:colOff>
      <xdr:row>89</xdr:row>
      <xdr:rowOff>79502</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5314422"/>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87</xdr:row>
      <xdr:rowOff>154432</xdr:rowOff>
    </xdr:from>
    <xdr:to>
      <xdr:col>68</xdr:col>
      <xdr:colOff>203200</xdr:colOff>
      <xdr:row>88</xdr:row>
      <xdr:rowOff>84582</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5070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94759</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8394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149606</xdr:rowOff>
    </xdr:from>
    <xdr:to>
      <xdr:col>64</xdr:col>
      <xdr:colOff>152400</xdr:colOff>
      <xdr:row>88</xdr:row>
      <xdr:rowOff>79756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89933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834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127763</xdr:rowOff>
    </xdr:from>
    <xdr:to>
      <xdr:col>81</xdr:col>
      <xdr:colOff>95250</xdr:colOff>
      <xdr:row>89</xdr:row>
      <xdr:rowOff>57913</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5215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88</xdr:row>
      <xdr:rowOff>23640</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5111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89154</xdr:rowOff>
    </xdr:from>
    <xdr:to>
      <xdr:col>77</xdr:col>
      <xdr:colOff>95250</xdr:colOff>
      <xdr:row>89</xdr:row>
      <xdr:rowOff>19304</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5176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89</xdr:row>
      <xdr:rowOff>4081</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52631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108458</xdr:rowOff>
    </xdr:from>
    <xdr:to>
      <xdr:col>73</xdr:col>
      <xdr:colOff>44450</xdr:colOff>
      <xdr:row>89</xdr:row>
      <xdr:rowOff>38608</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5196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89</xdr:row>
      <xdr:rowOff>23385</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5282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89</xdr:row>
      <xdr:rowOff>4572</xdr:rowOff>
    </xdr:from>
    <xdr:to>
      <xdr:col>68</xdr:col>
      <xdr:colOff>203200</xdr:colOff>
      <xdr:row>89</xdr:row>
      <xdr:rowOff>106172</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5263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89</xdr:row>
      <xdr:rowOff>90949</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5349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89</xdr:row>
      <xdr:rowOff>28702</xdr:rowOff>
    </xdr:from>
    <xdr:to>
      <xdr:col>64</xdr:col>
      <xdr:colOff>152400</xdr:colOff>
      <xdr:row>89</xdr:row>
      <xdr:rowOff>130302</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5287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89</xdr:row>
      <xdr:rowOff>115079</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5374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[27.15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類似団体平均と比較して、</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ポイント高いが、前年度比で</a:t>
          </a:r>
          <a:r>
            <a:rPr kumimoji="1" lang="en-US" altLang="ja-JP" sz="1300">
              <a:latin typeface="ＭＳ Ｐゴシック" panose="020B0600070205080204" pitchFamily="50" charset="-128"/>
              <a:ea typeface="ＭＳ Ｐゴシック" panose="020B0600070205080204" pitchFamily="50" charset="-128"/>
            </a:rPr>
            <a:t>0.82</a:t>
          </a:r>
          <a:r>
            <a:rPr kumimoji="1" lang="ja-JP" altLang="en-US" sz="1300">
              <a:latin typeface="ＭＳ Ｐゴシック" panose="020B0600070205080204" pitchFamily="50" charset="-128"/>
              <a:ea typeface="ＭＳ Ｐゴシック" panose="020B0600070205080204" pitchFamily="50" charset="-128"/>
            </a:rPr>
            <a:t>ポイント減少しており</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年連続縮小している。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当町の人口減少は継続しており、それに伴い職員の割合が増加する傾向となっている。今後も職員一人当たりの事務量の平準化と事務量に応じた職員配置を考慮した定員管理に努める。</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00000000-0008-0000-0300-000037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139340</xdr:rowOff>
    </xdr:from>
    <xdr:to>
      <xdr:col>81</xdr:col>
      <xdr:colOff>44450</xdr:colOff>
      <xdr:row>67</xdr:row>
      <xdr:rowOff>114798</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flipV="1">
          <a:off x="17018000" y="10254890"/>
          <a:ext cx="0" cy="13470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86875</xdr:rowOff>
    </xdr:from>
    <xdr:ext cx="762000" cy="259045"/>
    <xdr:sp macro="" textlink="">
      <xdr:nvSpPr>
        <xdr:cNvPr id="313" name="定員管理の状況最小値テキスト">
          <a:extLst>
            <a:ext uri="{FF2B5EF4-FFF2-40B4-BE49-F238E27FC236}">
              <a16:creationId xmlns:a16="http://schemas.microsoft.com/office/drawing/2014/main" id="{00000000-0008-0000-0300-000039010000}"/>
            </a:ext>
          </a:extLst>
        </xdr:cNvPr>
        <xdr:cNvSpPr txBox="1"/>
      </xdr:nvSpPr>
      <xdr:spPr>
        <a:xfrm>
          <a:off x="17106900" y="11574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114798</xdr:rowOff>
    </xdr:from>
    <xdr:to>
      <xdr:col>81</xdr:col>
      <xdr:colOff>133350</xdr:colOff>
      <xdr:row>67</xdr:row>
      <xdr:rowOff>114798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1601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54267</xdr:rowOff>
    </xdr:from>
    <xdr:ext cx="762000" cy="259045"/>
    <xdr:sp macro="" textlink="">
      <xdr:nvSpPr>
        <xdr:cNvPr id="315" name="定員管理の状況最大値テキスト">
          <a:extLst>
            <a:ext uri="{FF2B5EF4-FFF2-40B4-BE49-F238E27FC236}">
              <a16:creationId xmlns:a16="http://schemas.microsoft.com/office/drawing/2014/main" id="{00000000-0008-0000-0300-00003B010000}"/>
            </a:ext>
          </a:extLst>
        </xdr:cNvPr>
        <xdr:cNvSpPr txBox="1"/>
      </xdr:nvSpPr>
      <xdr:spPr>
        <a:xfrm>
          <a:off x="17106900" y="9998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139340</xdr:rowOff>
    </xdr:from>
    <xdr:to>
      <xdr:col>81</xdr:col>
      <xdr:colOff>133350</xdr:colOff>
      <xdr:row>59</xdr:row>
      <xdr:rowOff>139340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0254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78158</xdr:rowOff>
    </xdr:from>
    <xdr:to>
      <xdr:col>81</xdr:col>
      <xdr:colOff>44450</xdr:colOff>
      <xdr:row>61</xdr:row>
      <xdr:rowOff>84593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6179800" y="10536608"/>
          <a:ext cx="838200" cy="6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167075</xdr:rowOff>
    </xdr:from>
    <xdr:ext cx="762000" cy="259045"/>
    <xdr:sp macro="" textlink="">
      <xdr:nvSpPr>
        <xdr:cNvPr id="318" name="定員管理の状況平均値テキスト">
          <a:extLst>
            <a:ext uri="{FF2B5EF4-FFF2-40B4-BE49-F238E27FC236}">
              <a16:creationId xmlns:a16="http://schemas.microsoft.com/office/drawing/2014/main" id="{00000000-0008-0000-0300-00003E010000}"/>
            </a:ext>
          </a:extLst>
        </xdr:cNvPr>
        <xdr:cNvSpPr txBox="1"/>
      </xdr:nvSpPr>
      <xdr:spPr>
        <a:xfrm>
          <a:off x="17106900" y="102826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150548</xdr:rowOff>
    </xdr:from>
    <xdr:to>
      <xdr:col>81</xdr:col>
      <xdr:colOff>95250</xdr:colOff>
      <xdr:row>61</xdr:row>
      <xdr:rowOff>80698</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967200" y="1043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77555</xdr:rowOff>
    </xdr:from>
    <xdr:to>
      <xdr:col>77</xdr:col>
      <xdr:colOff>44450</xdr:colOff>
      <xdr:row>61</xdr:row>
      <xdr:rowOff>84593</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5290800" y="10536005"/>
          <a:ext cx="889000" cy="7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140494</xdr:rowOff>
    </xdr:from>
    <xdr:to>
      <xdr:col>77</xdr:col>
      <xdr:colOff>95250</xdr:colOff>
      <xdr:row>61</xdr:row>
      <xdr:rowOff>70644</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129000" y="1042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80821</xdr:rowOff>
    </xdr:from>
    <xdr:ext cx="7366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5798800" y="101963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45180</xdr:rowOff>
    </xdr:from>
    <xdr:to>
      <xdr:col>72</xdr:col>
      <xdr:colOff>203200</xdr:colOff>
      <xdr:row>61</xdr:row>
      <xdr:rowOff>77555</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4401800" y="10503630"/>
          <a:ext cx="889000" cy="32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132652</xdr:rowOff>
    </xdr:from>
    <xdr:to>
      <xdr:col>73</xdr:col>
      <xdr:colOff>44450</xdr:colOff>
      <xdr:row>61</xdr:row>
      <xdr:rowOff>62802</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5240000" y="1041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72979</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909800" y="10188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29094</xdr:rowOff>
    </xdr:from>
    <xdr:to>
      <xdr:col>68</xdr:col>
      <xdr:colOff>152400</xdr:colOff>
      <xdr:row>61</xdr:row>
      <xdr:rowOff>45180</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3512800" y="10487544"/>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118173</xdr:rowOff>
    </xdr:from>
    <xdr:to>
      <xdr:col>68</xdr:col>
      <xdr:colOff>203200</xdr:colOff>
      <xdr:row>61</xdr:row>
      <xdr:rowOff>48323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4351000" y="10405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58500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020800" y="10174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110331</xdr:rowOff>
    </xdr:from>
    <xdr:to>
      <xdr:col>64</xdr:col>
      <xdr:colOff>152400</xdr:colOff>
      <xdr:row>61</xdr:row>
      <xdr:rowOff>40481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3462000" y="10397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50658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131800" y="10166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27358</xdr:rowOff>
    </xdr:from>
    <xdr:to>
      <xdr:col>81</xdr:col>
      <xdr:colOff>95250</xdr:colOff>
      <xdr:row>61</xdr:row>
      <xdr:rowOff>128958</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967200" y="10485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170885</xdr:rowOff>
    </xdr:from>
    <xdr:ext cx="762000" cy="259045"/>
    <xdr:sp macro="" textlink="">
      <xdr:nvSpPr>
        <xdr:cNvPr id="337" name="定員管理の状況該当値テキスト">
          <a:extLst>
            <a:ext uri="{FF2B5EF4-FFF2-40B4-BE49-F238E27FC236}">
              <a16:creationId xmlns:a16="http://schemas.microsoft.com/office/drawing/2014/main" id="{00000000-0008-0000-0300-000051010000}"/>
            </a:ext>
          </a:extLst>
        </xdr:cNvPr>
        <xdr:cNvSpPr txBox="1"/>
      </xdr:nvSpPr>
      <xdr:spPr>
        <a:xfrm>
          <a:off x="17106900" y="10457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33793</xdr:rowOff>
    </xdr:from>
    <xdr:to>
      <xdr:col>77</xdr:col>
      <xdr:colOff>95250</xdr:colOff>
      <xdr:row>61</xdr:row>
      <xdr:rowOff>135393</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129000" y="10492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120170</xdr:rowOff>
    </xdr:from>
    <xdr:ext cx="7366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798800" y="105786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26755</xdr:rowOff>
    </xdr:from>
    <xdr:to>
      <xdr:col>73</xdr:col>
      <xdr:colOff>44450</xdr:colOff>
      <xdr:row>61</xdr:row>
      <xdr:rowOff>128355</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5240000" y="10485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113132</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909800" y="10571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165830</xdr:rowOff>
    </xdr:from>
    <xdr:to>
      <xdr:col>68</xdr:col>
      <xdr:colOff>203200</xdr:colOff>
      <xdr:row>61</xdr:row>
      <xdr:rowOff>95980</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4351000" y="10452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80757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020800" y="10539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149744</xdr:rowOff>
    </xdr:from>
    <xdr:to>
      <xdr:col>64</xdr:col>
      <xdr:colOff>152400</xdr:colOff>
      <xdr:row>61</xdr:row>
      <xdr:rowOff>79894</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3462000" y="10436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64671</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131800" y="10523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実質公債比率は、前年度比で</a:t>
          </a:r>
          <a:r>
            <a:rPr kumimoji="1" lang="en-US" altLang="ja-JP" sz="1200">
              <a:latin typeface="ＭＳ Ｐゴシック" panose="020B0600070205080204" pitchFamily="50" charset="-128"/>
              <a:ea typeface="ＭＳ Ｐゴシック" panose="020B0600070205080204" pitchFamily="50" charset="-128"/>
            </a:rPr>
            <a:t>0.3</a:t>
          </a:r>
          <a:r>
            <a:rPr kumimoji="1" lang="ja-JP" altLang="en-US" sz="1200">
              <a:latin typeface="ＭＳ Ｐゴシック" panose="020B0600070205080204" pitchFamily="50" charset="-128"/>
              <a:ea typeface="ＭＳ Ｐゴシック" panose="020B0600070205080204" pitchFamily="50" charset="-128"/>
            </a:rPr>
            <a:t>％改善しているが、近年の新庁舎建設事業及び災害復旧事業等により、地方債発行額が増加し、その償還が本格化したことで、公債費の決算額は前年度比</a:t>
          </a:r>
          <a:r>
            <a:rPr kumimoji="1" lang="en-US" altLang="ja-JP" sz="1200">
              <a:latin typeface="ＭＳ Ｐゴシック" panose="020B0600070205080204" pitchFamily="50" charset="-128"/>
              <a:ea typeface="ＭＳ Ｐゴシック" panose="020B0600070205080204" pitchFamily="50" charset="-128"/>
            </a:rPr>
            <a:t>1.2</a:t>
          </a:r>
          <a:r>
            <a:rPr kumimoji="1" lang="ja-JP" altLang="en-US" sz="1200">
              <a:latin typeface="ＭＳ Ｐゴシック" panose="020B0600070205080204" pitchFamily="50" charset="-128"/>
              <a:ea typeface="ＭＳ Ｐゴシック" panose="020B0600070205080204" pitchFamily="50" charset="-128"/>
            </a:rPr>
            <a:t>％増加しており、数年は高止まりの状況にあると見込んでいる。懸念材料としては、一部事務組合における施設改修や機器の導入等の計画である。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依然として類似団体平均と比較して高い水準にあり、今後公有財産の老朽化対策等で大規模な改修工事等が重なることも想定しつつ、地方債残高の管理をより一層強化し、またさらに特定財源の確保に努め実質公債比率の抑制を図る。</a:t>
          </a:r>
        </a:p>
      </xdr:txBody>
    </xdr:sp>
    <xdr:clientData/>
  </xdr:twoCellAnchor>
  <xdr:oneCellAnchor>
    <xdr:from>
      <xdr:col>61</xdr:col>
      <xdr:colOff>6350</xdr:colOff>
      <xdr:row>32</xdr:row>
      <xdr:rowOff>101600</xdr:rowOff>
    </xdr:from>
    <xdr:ext cx="298543" cy="22570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00000000-0008-0000-0300-000072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38</xdr:row>
      <xdr:rowOff>21082</xdr:rowOff>
    </xdr:from>
    <xdr:to>
      <xdr:col>81</xdr:col>
      <xdr:colOff>44450</xdr:colOff>
      <xdr:row>43</xdr:row>
      <xdr:rowOff>143510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flipV="1">
          <a:off x="17018000" y="6536182"/>
          <a:ext cx="0" cy="9796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115587</xdr:rowOff>
    </xdr:from>
    <xdr:ext cx="762000" cy="259045"/>
    <xdr:sp macro="" textlink="">
      <xdr:nvSpPr>
        <xdr:cNvPr id="372" name="公債費負担の状況最小値テキスト">
          <a:extLst>
            <a:ext uri="{FF2B5EF4-FFF2-40B4-BE49-F238E27FC236}">
              <a16:creationId xmlns:a16="http://schemas.microsoft.com/office/drawing/2014/main" id="{00000000-0008-0000-0300-000074010000}"/>
            </a:ext>
          </a:extLst>
        </xdr:cNvPr>
        <xdr:cNvSpPr txBox="1"/>
      </xdr:nvSpPr>
      <xdr:spPr>
        <a:xfrm>
          <a:off x="17106900" y="7487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143510</xdr:rowOff>
    </xdr:from>
    <xdr:to>
      <xdr:col>81</xdr:col>
      <xdr:colOff>133350</xdr:colOff>
      <xdr:row>43</xdr:row>
      <xdr:rowOff>143510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7515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107459</xdr:rowOff>
    </xdr:from>
    <xdr:ext cx="762000" cy="259045"/>
    <xdr:sp macro="" textlink="">
      <xdr:nvSpPr>
        <xdr:cNvPr id="374" name="公債費負担の状況最大値テキスト">
          <a:extLst>
            <a:ext uri="{FF2B5EF4-FFF2-40B4-BE49-F238E27FC236}">
              <a16:creationId xmlns:a16="http://schemas.microsoft.com/office/drawing/2014/main" id="{00000000-0008-0000-0300-000076010000}"/>
            </a:ext>
          </a:extLst>
        </xdr:cNvPr>
        <xdr:cNvSpPr txBox="1"/>
      </xdr:nvSpPr>
      <xdr:spPr>
        <a:xfrm>
          <a:off x="17106900" y="6279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38</xdr:row>
      <xdr:rowOff>21082</xdr:rowOff>
    </xdr:from>
    <xdr:to>
      <xdr:col>81</xdr:col>
      <xdr:colOff>133350</xdr:colOff>
      <xdr:row>38</xdr:row>
      <xdr:rowOff>21082</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6536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119634</xdr:rowOff>
    </xdr:from>
    <xdr:to>
      <xdr:col>81</xdr:col>
      <xdr:colOff>44450</xdr:colOff>
      <xdr:row>41</xdr:row>
      <xdr:rowOff>134112</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6179800" y="7149084"/>
          <a:ext cx="8382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66057</xdr:rowOff>
    </xdr:from>
    <xdr:ext cx="762000" cy="259045"/>
    <xdr:sp macro="" textlink="">
      <xdr:nvSpPr>
        <xdr:cNvPr id="377" name="公債費負担の状況平均値テキスト">
          <a:extLst>
            <a:ext uri="{FF2B5EF4-FFF2-40B4-BE49-F238E27FC236}">
              <a16:creationId xmlns:a16="http://schemas.microsoft.com/office/drawing/2014/main" id="{00000000-0008-0000-0300-000079010000}"/>
            </a:ext>
          </a:extLst>
        </xdr:cNvPr>
        <xdr:cNvSpPr txBox="1"/>
      </xdr:nvSpPr>
      <xdr:spPr>
        <a:xfrm>
          <a:off x="17106900" y="6924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49530</xdr:rowOff>
    </xdr:from>
    <xdr:to>
      <xdr:col>81</xdr:col>
      <xdr:colOff>95250</xdr:colOff>
      <xdr:row>41</xdr:row>
      <xdr:rowOff>151130</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9672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66548</xdr:rowOff>
    </xdr:from>
    <xdr:to>
      <xdr:col>77</xdr:col>
      <xdr:colOff>44450</xdr:colOff>
      <xdr:row>41</xdr:row>
      <xdr:rowOff>134112</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5290800" y="7095998"/>
          <a:ext cx="8890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35052</xdr:rowOff>
    </xdr:from>
    <xdr:to>
      <xdr:col>77</xdr:col>
      <xdr:colOff>95250</xdr:colOff>
      <xdr:row>41</xdr:row>
      <xdr:rowOff>136652</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129000" y="706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146829</xdr:rowOff>
    </xdr:from>
    <xdr:ext cx="7366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5798800" y="68333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3810</xdr:rowOff>
    </xdr:from>
    <xdr:to>
      <xdr:col>72</xdr:col>
      <xdr:colOff>203200</xdr:colOff>
      <xdr:row>41</xdr:row>
      <xdr:rowOff>66548</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4401800" y="7033260"/>
          <a:ext cx="889000" cy="62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25400</xdr:rowOff>
    </xdr:from>
    <xdr:to>
      <xdr:col>73</xdr:col>
      <xdr:colOff>44450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240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111777</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4909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146304</xdr:rowOff>
    </xdr:from>
    <xdr:to>
      <xdr:col>68</xdr:col>
      <xdr:colOff>152400</xdr:colOff>
      <xdr:row>41</xdr:row>
      <xdr:rowOff>3810</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3512800" y="7004304"/>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25400</xdr:rowOff>
    </xdr:from>
    <xdr:to>
      <xdr:col>68</xdr:col>
      <xdr:colOff>203200</xdr:colOff>
      <xdr:row>41</xdr:row>
      <xdr:rowOff>127000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4351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111777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020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20574</xdr:rowOff>
    </xdr:from>
    <xdr:to>
      <xdr:col>64</xdr:col>
      <xdr:colOff>152400</xdr:colOff>
      <xdr:row>41</xdr:row>
      <xdr:rowOff>122174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462000" y="7050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106951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131800" y="7136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68834</xdr:rowOff>
    </xdr:from>
    <xdr:to>
      <xdr:col>81</xdr:col>
      <xdr:colOff>95250</xdr:colOff>
      <xdr:row>41</xdr:row>
      <xdr:rowOff>170434</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967200" y="7098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40911</xdr:rowOff>
    </xdr:from>
    <xdr:ext cx="762000" cy="259045"/>
    <xdr:sp macro="" textlink="">
      <xdr:nvSpPr>
        <xdr:cNvPr id="396" name="公債費負担の状況該当値テキスト">
          <a:extLst>
            <a:ext uri="{FF2B5EF4-FFF2-40B4-BE49-F238E27FC236}">
              <a16:creationId xmlns:a16="http://schemas.microsoft.com/office/drawing/2014/main" id="{00000000-0008-0000-0300-00008C010000}"/>
            </a:ext>
          </a:extLst>
        </xdr:cNvPr>
        <xdr:cNvSpPr txBox="1"/>
      </xdr:nvSpPr>
      <xdr:spPr>
        <a:xfrm>
          <a:off x="17106900" y="7070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83312</xdr:rowOff>
    </xdr:from>
    <xdr:to>
      <xdr:col>77</xdr:col>
      <xdr:colOff>95250</xdr:colOff>
      <xdr:row>42</xdr:row>
      <xdr:rowOff>13462</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129000" y="711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169689</xdr:rowOff>
    </xdr:from>
    <xdr:ext cx="7366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798800" y="71991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15748</xdr:rowOff>
    </xdr:from>
    <xdr:to>
      <xdr:col>73</xdr:col>
      <xdr:colOff>44450</xdr:colOff>
      <xdr:row>41</xdr:row>
      <xdr:rowOff>117348</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5240000" y="7045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127525</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909800" y="68140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124460</xdr:rowOff>
    </xdr:from>
    <xdr:to>
      <xdr:col>68</xdr:col>
      <xdr:colOff>203200</xdr:colOff>
      <xdr:row>41</xdr:row>
      <xdr:rowOff>54610</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43510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64787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020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95504</xdr:rowOff>
    </xdr:from>
    <xdr:to>
      <xdr:col>64</xdr:col>
      <xdr:colOff>152400</xdr:colOff>
      <xdr:row>41</xdr:row>
      <xdr:rowOff>25654</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3462000" y="6953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35831</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131800" y="6722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地方債残高及び公営企業債の増加により、将来負担額は増加しているものの、将来負担比率は算出されていない。</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しかしながら、中長期財政シミュレーションにおいて令和</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年度には財政調整基金残高の目安である標準財政規模の２０％を下回る予測がされており、投資的事業や公共施設の補修等についてはより計画的な事業実施を行い、引き続き財政の健全化に努める。</a:t>
          </a: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00000000-0008-0000-0300-0000B0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125800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flipV="1">
          <a:off x="17018000" y="2370667"/>
          <a:ext cx="0" cy="16984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97877</xdr:rowOff>
    </xdr:from>
    <xdr:ext cx="762000" cy="259045"/>
    <xdr:sp macro="" textlink="">
      <xdr:nvSpPr>
        <xdr:cNvPr id="434" name="将来負担の状況最小値テキスト">
          <a:extLst>
            <a:ext uri="{FF2B5EF4-FFF2-40B4-BE49-F238E27FC236}">
              <a16:creationId xmlns:a16="http://schemas.microsoft.com/office/drawing/2014/main" id="{00000000-0008-0000-0300-0000B2010000}"/>
            </a:ext>
          </a:extLst>
        </xdr:cNvPr>
        <xdr:cNvSpPr txBox="1"/>
      </xdr:nvSpPr>
      <xdr:spPr>
        <a:xfrm>
          <a:off x="17106900" y="40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125800</xdr:rowOff>
    </xdr:from>
    <xdr:to>
      <xdr:col>81</xdr:col>
      <xdr:colOff>133350</xdr:colOff>
      <xdr:row>23</xdr:row>
      <xdr:rowOff>125800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4069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6" name="将来負担の状況最大値テキスト">
          <a:extLst>
            <a:ext uri="{FF2B5EF4-FFF2-40B4-BE49-F238E27FC236}">
              <a16:creationId xmlns:a16="http://schemas.microsoft.com/office/drawing/2014/main" id="{00000000-0008-0000-0300-0000B4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宮崎県五ケ瀬町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3,278
3,261
171.73
5,978,568
5,718,003
117,117
2,735,858
4,239,365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人件費に係る経常経費比率は、類似団体と比較して</a:t>
          </a:r>
          <a:r>
            <a:rPr kumimoji="1" lang="en-US" altLang="ja-JP" sz="1300">
              <a:latin typeface="ＭＳ Ｐゴシック" panose="020B0600070205080204" pitchFamily="50" charset="-128"/>
              <a:ea typeface="ＭＳ Ｐゴシック" panose="020B0600070205080204" pitchFamily="50" charset="-128"/>
            </a:rPr>
            <a:t>3.3</a:t>
          </a:r>
          <a:r>
            <a:rPr kumimoji="1" lang="ja-JP" altLang="en-US" sz="1300">
              <a:latin typeface="ＭＳ Ｐゴシック" panose="020B0600070205080204" pitchFamily="50" charset="-128"/>
              <a:ea typeface="ＭＳ Ｐゴシック" panose="020B0600070205080204" pitchFamily="50" charset="-128"/>
            </a:rPr>
            <a:t>ポイント上回っているが、昨年度における</a:t>
          </a:r>
          <a:r>
            <a:rPr kumimoji="1" lang="en-US" altLang="ja-JP" sz="1300">
              <a:latin typeface="ＭＳ Ｐゴシック" panose="020B0600070205080204" pitchFamily="50" charset="-128"/>
              <a:ea typeface="ＭＳ Ｐゴシック" panose="020B0600070205080204" pitchFamily="50" charset="-128"/>
            </a:rPr>
            <a:t>5.4</a:t>
          </a:r>
          <a:r>
            <a:rPr kumimoji="1" lang="ja-JP" altLang="en-US" sz="1300">
              <a:latin typeface="ＭＳ Ｐゴシック" panose="020B0600070205080204" pitchFamily="50" charset="-128"/>
              <a:ea typeface="ＭＳ Ｐゴシック" panose="020B0600070205080204" pitchFamily="50" charset="-128"/>
            </a:rPr>
            <a:t>ポイント差から縮小している。これは、病休及び育児休業などの長期休暇職員が前年より多かったことによる影響と考えられる。今後も、事務量に応じた職員配置を考慮し、適正な定員管理に努める。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157480</xdr:rowOff>
    </xdr:from>
    <xdr:to>
      <xdr:col>24</xdr:col>
      <xdr:colOff>25400</xdr:colOff>
      <xdr:row>40</xdr:row>
      <xdr:rowOff>39370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4388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11447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39370</xdr:rowOff>
    </xdr:from>
    <xdr:to>
      <xdr:col>24</xdr:col>
      <xdr:colOff>114300</xdr:colOff>
      <xdr:row>40</xdr:row>
      <xdr:rowOff>39370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72407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87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157480</xdr:rowOff>
    </xdr:from>
    <xdr:to>
      <xdr:col>24</xdr:col>
      <xdr:colOff>114300</xdr:colOff>
      <xdr:row>32</xdr:row>
      <xdr:rowOff>157480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43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165100</xdr:rowOff>
    </xdr:from>
    <xdr:to>
      <xdr:col>24</xdr:col>
      <xdr:colOff>25400</xdr:colOff>
      <xdr:row>37</xdr:row>
      <xdr:rowOff>43180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987800" y="6337300"/>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5097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0058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160020</xdr:rowOff>
    </xdr:from>
    <xdr:to>
      <xdr:col>24</xdr:col>
      <xdr:colOff>76200</xdr:colOff>
      <xdr:row>36</xdr:row>
      <xdr:rowOff>90170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43180</xdr:rowOff>
    </xdr:from>
    <xdr:to>
      <xdr:col>19</xdr:col>
      <xdr:colOff>187325</xdr:colOff>
      <xdr:row>37</xdr:row>
      <xdr:rowOff>146050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386830"/>
          <a:ext cx="8890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129540</xdr:rowOff>
    </xdr:from>
    <xdr:to>
      <xdr:col>20</xdr:col>
      <xdr:colOff>38100</xdr:colOff>
      <xdr:row>36</xdr:row>
      <xdr:rowOff>59690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69867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8991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50800</xdr:rowOff>
    </xdr:from>
    <xdr:to>
      <xdr:col>15</xdr:col>
      <xdr:colOff>98425</xdr:colOff>
      <xdr:row>37</xdr:row>
      <xdr:rowOff>146050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39445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129540</xdr:rowOff>
    </xdr:from>
    <xdr:to>
      <xdr:col>15</xdr:col>
      <xdr:colOff>149225</xdr:colOff>
      <xdr:row>36</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69867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899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50800</xdr:rowOff>
    </xdr:from>
    <xdr:to>
      <xdr:col>11</xdr:col>
      <xdr:colOff>9525</xdr:colOff>
      <xdr:row>37</xdr:row>
      <xdr:rowOff>85090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39445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106680</xdr:rowOff>
    </xdr:from>
    <xdr:to>
      <xdr:col>11</xdr:col>
      <xdr:colOff>60325</xdr:colOff>
      <xdr:row>36</xdr:row>
      <xdr:rowOff>36830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0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47007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876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xdr:rowOff>
    </xdr:from>
    <xdr:to>
      <xdr:col>6</xdr:col>
      <xdr:colOff>171450</xdr:colOff>
      <xdr:row>36</xdr:row>
      <xdr:rowOff>116840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127017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95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114300</xdr:rowOff>
    </xdr:from>
    <xdr:to>
      <xdr:col>24</xdr:col>
      <xdr:colOff>76200</xdr:colOff>
      <xdr:row>37</xdr:row>
      <xdr:rowOff>44450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28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86377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25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163830</xdr:rowOff>
    </xdr:from>
    <xdr:to>
      <xdr:col>20</xdr:col>
      <xdr:colOff>38100</xdr:colOff>
      <xdr:row>37</xdr:row>
      <xdr:rowOff>93980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336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78757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4224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95250</xdr:rowOff>
    </xdr:from>
    <xdr:to>
      <xdr:col>15</xdr:col>
      <xdr:colOff>149225</xdr:colOff>
      <xdr:row>38</xdr:row>
      <xdr:rowOff>25400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43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10177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52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0</xdr:rowOff>
    </xdr:from>
    <xdr:to>
      <xdr:col>11</xdr:col>
      <xdr:colOff>60325</xdr:colOff>
      <xdr:row>37</xdr:row>
      <xdr:rowOff>101600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343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86377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430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34290</xdr:rowOff>
    </xdr:from>
    <xdr:to>
      <xdr:col>6</xdr:col>
      <xdr:colOff>171450</xdr:colOff>
      <xdr:row>37</xdr:row>
      <xdr:rowOff>135890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37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120667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46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物件費に係る経常収支比率は、物価高騰及びエネルギー費用の高騰により昨年度比</a:t>
          </a:r>
          <a:r>
            <a:rPr kumimoji="1" lang="en-US" altLang="ja-JP" sz="1300">
              <a:latin typeface="ＭＳ Ｐゴシック" panose="020B0600070205080204" pitchFamily="50" charset="-128"/>
              <a:ea typeface="ＭＳ Ｐゴシック" panose="020B0600070205080204" pitchFamily="50" charset="-128"/>
            </a:rPr>
            <a:t>4.1</a:t>
          </a:r>
          <a:r>
            <a:rPr kumimoji="1" lang="ja-JP" altLang="en-US" sz="1300">
              <a:latin typeface="ＭＳ Ｐゴシック" panose="020B0600070205080204" pitchFamily="50" charset="-128"/>
              <a:ea typeface="ＭＳ Ｐゴシック" panose="020B0600070205080204" pitchFamily="50" charset="-128"/>
            </a:rPr>
            <a:t>ポイント増加している。類似団体との差は、昨年度比で</a:t>
          </a:r>
          <a:r>
            <a:rPr kumimoji="1" lang="en-US" altLang="ja-JP" sz="1300">
              <a:latin typeface="ＭＳ Ｐゴシック" panose="020B0600070205080204" pitchFamily="50" charset="-128"/>
              <a:ea typeface="ＭＳ Ｐゴシック" panose="020B0600070205080204" pitchFamily="50" charset="-128"/>
            </a:rPr>
            <a:t>3.5</a:t>
          </a:r>
          <a:r>
            <a:rPr kumimoji="1" lang="ja-JP" altLang="en-US" sz="1300">
              <a:latin typeface="ＭＳ Ｐゴシック" panose="020B0600070205080204" pitchFamily="50" charset="-128"/>
              <a:ea typeface="ＭＳ Ｐゴシック" panose="020B0600070205080204" pitchFamily="50" charset="-128"/>
            </a:rPr>
            <a:t>ポイント差から</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ポイント差に縮小している。今後も物価高騰による物件費の増加も懸念されるため引き続き経常的な物件費の抑制に努める。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159004</xdr:rowOff>
    </xdr:from>
    <xdr:to>
      <xdr:col>82</xdr:col>
      <xdr:colOff>107950</xdr:colOff>
      <xdr:row>20</xdr:row>
      <xdr:rowOff>113284</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59304"/>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85361</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14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113284</xdr:rowOff>
    </xdr:from>
    <xdr:to>
      <xdr:col>82</xdr:col>
      <xdr:colOff>196850</xdr:colOff>
      <xdr:row>20</xdr:row>
      <xdr:rowOff>113284</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42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73931</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302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159004</xdr:rowOff>
    </xdr:from>
    <xdr:to>
      <xdr:col>82</xdr:col>
      <xdr:colOff>196850</xdr:colOff>
      <xdr:row>14</xdr:row>
      <xdr:rowOff>159004</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59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99568</xdr:rowOff>
    </xdr:from>
    <xdr:to>
      <xdr:col>82</xdr:col>
      <xdr:colOff>107950</xdr:colOff>
      <xdr:row>17</xdr:row>
      <xdr:rowOff>115570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671800" y="2842768"/>
          <a:ext cx="838200" cy="18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67581</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810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51054</xdr:rowOff>
    </xdr:from>
    <xdr:to>
      <xdr:col>82</xdr:col>
      <xdr:colOff>158750</xdr:colOff>
      <xdr:row>17</xdr:row>
      <xdr:rowOff>152654</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965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99568</xdr:rowOff>
    </xdr:from>
    <xdr:to>
      <xdr:col>78</xdr:col>
      <xdr:colOff>69850</xdr:colOff>
      <xdr:row>16</xdr:row>
      <xdr:rowOff>122428</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4782800" y="284276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37338</xdr:rowOff>
    </xdr:from>
    <xdr:to>
      <xdr:col>78</xdr:col>
      <xdr:colOff>120650</xdr:colOff>
      <xdr:row>17</xdr:row>
      <xdr:rowOff>138938</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123715</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30383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76708</xdr:rowOff>
    </xdr:from>
    <xdr:to>
      <xdr:col>73</xdr:col>
      <xdr:colOff>180975</xdr:colOff>
      <xdr:row>16</xdr:row>
      <xdr:rowOff>122428</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281990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23622</xdr:rowOff>
    </xdr:from>
    <xdr:to>
      <xdr:col>74</xdr:col>
      <xdr:colOff>31750</xdr:colOff>
      <xdr:row>17</xdr:row>
      <xdr:rowOff>125222</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109999</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3024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76708</xdr:rowOff>
    </xdr:from>
    <xdr:to>
      <xdr:col>69</xdr:col>
      <xdr:colOff>92075</xdr:colOff>
      <xdr:row>16</xdr:row>
      <xdr:rowOff>149860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004800" y="2819908"/>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140208</xdr:rowOff>
    </xdr:from>
    <xdr:to>
      <xdr:col>69</xdr:col>
      <xdr:colOff>142875</xdr:colOff>
      <xdr:row>17</xdr:row>
      <xdr:rowOff>70358</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83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55135</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969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144780</xdr:rowOff>
    </xdr:from>
    <xdr:to>
      <xdr:col>65</xdr:col>
      <xdr:colOff>53975</xdr:colOff>
      <xdr:row>17</xdr:row>
      <xdr:rowOff>74930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59707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97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64770</xdr:rowOff>
    </xdr:from>
    <xdr:to>
      <xdr:col>82</xdr:col>
      <xdr:colOff>158750</xdr:colOff>
      <xdr:row>17</xdr:row>
      <xdr:rowOff>166370</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97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36847</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951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48768</xdr:rowOff>
    </xdr:from>
    <xdr:to>
      <xdr:col>78</xdr:col>
      <xdr:colOff>120650</xdr:colOff>
      <xdr:row>16</xdr:row>
      <xdr:rowOff>150368</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791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160545</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25608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71628</xdr:rowOff>
    </xdr:from>
    <xdr:to>
      <xdr:col>74</xdr:col>
      <xdr:colOff>31750</xdr:colOff>
      <xdr:row>17</xdr:row>
      <xdr:rowOff>1778</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814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11955</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2583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25908</xdr:rowOff>
    </xdr:from>
    <xdr:to>
      <xdr:col>69</xdr:col>
      <xdr:colOff>142875</xdr:colOff>
      <xdr:row>16</xdr:row>
      <xdr:rowOff>127508</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769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137685</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537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99060</xdr:rowOff>
    </xdr:from>
    <xdr:to>
      <xdr:col>65</xdr:col>
      <xdr:colOff>53975</xdr:colOff>
      <xdr:row>17</xdr:row>
      <xdr:rowOff>29210</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84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39387</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2611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経常収支比率の分子において、障害者自立支援事業の介護給付・訓練給付事業費の増額及び児童手当の改正による支給額が増加し昨年度比</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ポイント微増となっている。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類似団体との比較値は昨年度と同じ</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ポイント差となっている。今後も少子高齢化が進行する中で介護等の高齢者対策及び子育て支援対策費等にかかる費用の増加が見込まれる。</a:t>
          </a: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60</xdr:row>
      <xdr:rowOff>143328</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91385"/>
          <a:ext cx="0" cy="1338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69850</xdr:rowOff>
    </xdr:from>
    <xdr:to>
      <xdr:col>24</xdr:col>
      <xdr:colOff>25400</xdr:colOff>
      <xdr:row>55</xdr:row>
      <xdr:rowOff>86178</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499600"/>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19249</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277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69850</xdr:rowOff>
    </xdr:from>
    <xdr:to>
      <xdr:col>19</xdr:col>
      <xdr:colOff>187325</xdr:colOff>
      <xdr:row>55</xdr:row>
      <xdr:rowOff>86178</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3098800" y="9499600"/>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157843</xdr:rowOff>
    </xdr:from>
    <xdr:to>
      <xdr:col>20</xdr:col>
      <xdr:colOff>38100</xdr:colOff>
      <xdr:row>55</xdr:row>
      <xdr:rowOff>87993</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98170</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185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37193</xdr:rowOff>
    </xdr:from>
    <xdr:to>
      <xdr:col>15</xdr:col>
      <xdr:colOff>98425</xdr:colOff>
      <xdr:row>55</xdr:row>
      <xdr:rowOff>86178</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466943"/>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157843</xdr:rowOff>
    </xdr:from>
    <xdr:to>
      <xdr:col>15</xdr:col>
      <xdr:colOff>149225</xdr:colOff>
      <xdr:row>55</xdr:row>
      <xdr:rowOff>87993</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98170</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185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37193</xdr:rowOff>
    </xdr:from>
    <xdr:to>
      <xdr:col>11</xdr:col>
      <xdr:colOff>9525</xdr:colOff>
      <xdr:row>55</xdr:row>
      <xdr:rowOff>69850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4669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81842</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130827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35378</xdr:rowOff>
    </xdr:from>
    <xdr:to>
      <xdr:col>24</xdr:col>
      <xdr:colOff>76200</xdr:colOff>
      <xdr:row>55</xdr:row>
      <xdr:rowOff>136978</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46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7455</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437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19050</xdr:rowOff>
    </xdr:from>
    <xdr:to>
      <xdr:col>20</xdr:col>
      <xdr:colOff>38100</xdr:colOff>
      <xdr:row>55</xdr:row>
      <xdr:rowOff>120650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105427</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535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35378</xdr:rowOff>
    </xdr:from>
    <xdr:to>
      <xdr:col>15</xdr:col>
      <xdr:colOff>149225</xdr:colOff>
      <xdr:row>55</xdr:row>
      <xdr:rowOff>136978</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46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121755</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551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157843</xdr:rowOff>
    </xdr:from>
    <xdr:to>
      <xdr:col>11</xdr:col>
      <xdr:colOff>60325</xdr:colOff>
      <xdr:row>55</xdr:row>
      <xdr:rowOff>87993</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416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72770</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502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105427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（貸付金、繰出金、維持補修費）</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その他経費に係る経常収支比率は、小中学校施設の維持補修費や町営住宅の修繕料の増加、第三セクター運営資金貸付金の増加はあったものの、病院事業経営統合による繰出金の皆減（補助費へ移行）、水道事業の法適化による繰出金の皆減（補助費へ移行）により前年度比で</a:t>
          </a:r>
          <a:r>
            <a:rPr kumimoji="1" lang="en-US" altLang="ja-JP" sz="1200">
              <a:latin typeface="ＭＳ Ｐゴシック" panose="020B0600070205080204" pitchFamily="50" charset="-128"/>
              <a:ea typeface="ＭＳ Ｐゴシック" panose="020B0600070205080204" pitchFamily="50" charset="-128"/>
            </a:rPr>
            <a:t>2.0</a:t>
          </a:r>
          <a:r>
            <a:rPr kumimoji="1" lang="ja-JP" altLang="en-US" sz="1200">
              <a:latin typeface="ＭＳ Ｐゴシック" panose="020B0600070205080204" pitchFamily="50" charset="-128"/>
              <a:ea typeface="ＭＳ Ｐゴシック" panose="020B0600070205080204" pitchFamily="50" charset="-128"/>
            </a:rPr>
            <a:t>ポイント減少している。今後も高齢化による介護給付費や後期高齢者医療費の増加を想定しつつ、また公共施設の計画的な整備（維持補修）を行い、経常収支比率の抑制に努める。</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0" name="その他グラフ枠">
          <a:extLst>
            <a:ext uri="{FF2B5EF4-FFF2-40B4-BE49-F238E27FC236}">
              <a16:creationId xmlns:a16="http://schemas.microsoft.com/office/drawing/2014/main" id="{00000000-0008-0000-0400-0000F0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1270</xdr:rowOff>
    </xdr:from>
    <xdr:to>
      <xdr:col>82</xdr:col>
      <xdr:colOff>107950</xdr:colOff>
      <xdr:row>61</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6510000" y="90881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2" name="その他最小値テキスト">
          <a:extLst>
            <a:ext uri="{FF2B5EF4-FFF2-40B4-BE49-F238E27FC236}">
              <a16:creationId xmlns:a16="http://schemas.microsoft.com/office/drawing/2014/main" id="{00000000-0008-0000-0400-0000F2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87647</xdr:rowOff>
    </xdr:from>
    <xdr:ext cx="762000" cy="259045"/>
    <xdr:sp macro="" textlink="">
      <xdr:nvSpPr>
        <xdr:cNvPr id="244" name="その他最大値テキスト">
          <a:extLst>
            <a:ext uri="{FF2B5EF4-FFF2-40B4-BE49-F238E27FC236}">
              <a16:creationId xmlns:a16="http://schemas.microsoft.com/office/drawing/2014/main" id="{00000000-0008-0000-0400-0000F4000000}"/>
            </a:ext>
          </a:extLst>
        </xdr:cNvPr>
        <xdr:cNvSpPr txBox="1"/>
      </xdr:nvSpPr>
      <xdr:spPr>
        <a:xfrm>
          <a:off x="16598900" y="883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1270</xdr:rowOff>
    </xdr:from>
    <xdr:to>
      <xdr:col>82</xdr:col>
      <xdr:colOff>196850</xdr:colOff>
      <xdr:row>53</xdr:row>
      <xdr:rowOff>1270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6421100" y="9088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104140</xdr:rowOff>
    </xdr:from>
    <xdr:to>
      <xdr:col>82</xdr:col>
      <xdr:colOff>107950</xdr:colOff>
      <xdr:row>57</xdr:row>
      <xdr:rowOff>85090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5671800" y="9705340"/>
          <a:ext cx="8382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71137</xdr:rowOff>
    </xdr:from>
    <xdr:ext cx="762000" cy="259045"/>
    <xdr:sp macro="" textlink="">
      <xdr:nvSpPr>
        <xdr:cNvPr id="247" name="その他平均値テキスト">
          <a:extLst>
            <a:ext uri="{FF2B5EF4-FFF2-40B4-BE49-F238E27FC236}">
              <a16:creationId xmlns:a16="http://schemas.microsoft.com/office/drawing/2014/main" id="{00000000-0008-0000-0400-0000F7000000}"/>
            </a:ext>
          </a:extLst>
        </xdr:cNvPr>
        <xdr:cNvSpPr txBox="1"/>
      </xdr:nvSpPr>
      <xdr:spPr>
        <a:xfrm>
          <a:off x="16598900" y="96723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99060</xdr:rowOff>
    </xdr:from>
    <xdr:to>
      <xdr:col>82</xdr:col>
      <xdr:colOff>158750</xdr:colOff>
      <xdr:row>57</xdr:row>
      <xdr:rowOff>29210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64592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85090</xdr:rowOff>
    </xdr:from>
    <xdr:to>
      <xdr:col>78</xdr:col>
      <xdr:colOff>69850</xdr:colOff>
      <xdr:row>57</xdr:row>
      <xdr:rowOff>85090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4782800" y="98577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49530</xdr:rowOff>
    </xdr:from>
    <xdr:to>
      <xdr:col>78</xdr:col>
      <xdr:colOff>120650</xdr:colOff>
      <xdr:row>57</xdr:row>
      <xdr:rowOff>151130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56210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135907</xdr:rowOff>
    </xdr:from>
    <xdr:ext cx="7366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5290800" y="9908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24130</xdr:rowOff>
    </xdr:from>
    <xdr:to>
      <xdr:col>73</xdr:col>
      <xdr:colOff>180975</xdr:colOff>
      <xdr:row>57</xdr:row>
      <xdr:rowOff>85090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3893800" y="979678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64770</xdr:rowOff>
    </xdr:from>
    <xdr:to>
      <xdr:col>74</xdr:col>
      <xdr:colOff>31750</xdr:colOff>
      <xdr:row>57</xdr:row>
      <xdr:rowOff>166370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4732000" y="983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151147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4401800" y="992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149860</xdr:rowOff>
    </xdr:from>
    <xdr:to>
      <xdr:col>69</xdr:col>
      <xdr:colOff>92075</xdr:colOff>
      <xdr:row>57</xdr:row>
      <xdr:rowOff>24130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004800" y="97510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41910</xdr:rowOff>
    </xdr:from>
    <xdr:to>
      <xdr:col>69</xdr:col>
      <xdr:colOff>142875</xdr:colOff>
      <xdr:row>57</xdr:row>
      <xdr:rowOff>143510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38430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128287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3512800" y="9900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118110</xdr:rowOff>
    </xdr:from>
    <xdr:to>
      <xdr:col>65</xdr:col>
      <xdr:colOff>53975</xdr:colOff>
      <xdr:row>58</xdr:row>
      <xdr:rowOff>48260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2954000" y="98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33037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623800" y="9977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53340</xdr:rowOff>
    </xdr:from>
    <xdr:to>
      <xdr:col>82</xdr:col>
      <xdr:colOff>158750</xdr:colOff>
      <xdr:row>56</xdr:row>
      <xdr:rowOff>154940</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6459200" y="965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69867</xdr:rowOff>
    </xdr:from>
    <xdr:ext cx="762000" cy="259045"/>
    <xdr:sp macro="" textlink="">
      <xdr:nvSpPr>
        <xdr:cNvPr id="266" name="その他該当値テキスト">
          <a:extLst>
            <a:ext uri="{FF2B5EF4-FFF2-40B4-BE49-F238E27FC236}">
              <a16:creationId xmlns:a16="http://schemas.microsoft.com/office/drawing/2014/main" id="{00000000-0008-0000-0400-00000A010000}"/>
            </a:ext>
          </a:extLst>
        </xdr:cNvPr>
        <xdr:cNvSpPr txBox="1"/>
      </xdr:nvSpPr>
      <xdr:spPr>
        <a:xfrm>
          <a:off x="16598900" y="949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34290</xdr:rowOff>
    </xdr:from>
    <xdr:to>
      <xdr:col>78</xdr:col>
      <xdr:colOff>120650</xdr:colOff>
      <xdr:row>57</xdr:row>
      <xdr:rowOff>135890</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5621000" y="980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146067</xdr:rowOff>
    </xdr:from>
    <xdr:ext cx="7366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290800" y="9575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34290</xdr:rowOff>
    </xdr:from>
    <xdr:to>
      <xdr:col>74</xdr:col>
      <xdr:colOff>31750</xdr:colOff>
      <xdr:row>57</xdr:row>
      <xdr:rowOff>135890</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4732000" y="980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146067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401800" y="9575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144780</xdr:rowOff>
    </xdr:from>
    <xdr:to>
      <xdr:col>69</xdr:col>
      <xdr:colOff>142875</xdr:colOff>
      <xdr:row>57</xdr:row>
      <xdr:rowOff>74930</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3843000" y="974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85107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512800" y="951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99060</xdr:rowOff>
    </xdr:from>
    <xdr:to>
      <xdr:col>65</xdr:col>
      <xdr:colOff>53975</xdr:colOff>
      <xdr:row>57</xdr:row>
      <xdr:rowOff>29210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2954000" y="970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39387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623800" y="946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補助費等に係る経常収支比率は、類似団体と比較して</a:t>
          </a:r>
          <a:r>
            <a:rPr kumimoji="1" lang="en-US" altLang="ja-JP" sz="1300">
              <a:latin typeface="ＭＳ Ｐゴシック" panose="020B0600070205080204" pitchFamily="50" charset="-128"/>
              <a:ea typeface="ＭＳ Ｐゴシック" panose="020B0600070205080204" pitchFamily="50" charset="-128"/>
            </a:rPr>
            <a:t>9.9</a:t>
          </a:r>
          <a:r>
            <a:rPr kumimoji="1" lang="ja-JP" altLang="en-US" sz="1300">
              <a:latin typeface="ＭＳ Ｐゴシック" panose="020B0600070205080204" pitchFamily="50" charset="-128"/>
              <a:ea typeface="ＭＳ Ｐゴシック" panose="020B0600070205080204" pitchFamily="50" charset="-128"/>
            </a:rPr>
            <a:t>ポイント上回っており、昨年度より</a:t>
          </a:r>
          <a:r>
            <a:rPr kumimoji="1" lang="en-US" altLang="ja-JP" sz="1300">
              <a:latin typeface="ＭＳ Ｐゴシック" panose="020B0600070205080204" pitchFamily="50" charset="-128"/>
              <a:ea typeface="ＭＳ Ｐゴシック" panose="020B0600070205080204" pitchFamily="50" charset="-128"/>
            </a:rPr>
            <a:t>3.6</a:t>
          </a:r>
          <a:r>
            <a:rPr kumimoji="1" lang="ja-JP" altLang="en-US" sz="1300">
              <a:latin typeface="ＭＳ Ｐゴシック" panose="020B0600070205080204" pitchFamily="50" charset="-128"/>
              <a:ea typeface="ＭＳ Ｐゴシック" panose="020B0600070205080204" pitchFamily="50" charset="-128"/>
            </a:rPr>
            <a:t>ポイント差が広がっている。これは、西臼杵広域行政事務組合負担金のうち病院経営統合による医療センター分の負担金が皆増（＋</a:t>
          </a:r>
          <a:r>
            <a:rPr kumimoji="1" lang="en-US" altLang="ja-JP" sz="1300">
              <a:latin typeface="ＭＳ Ｐゴシック" panose="020B0600070205080204" pitchFamily="50" charset="-128"/>
              <a:ea typeface="ＭＳ Ｐゴシック" panose="020B0600070205080204" pitchFamily="50" charset="-128"/>
            </a:rPr>
            <a:t>293,860</a:t>
          </a:r>
          <a:r>
            <a:rPr kumimoji="1" lang="ja-JP" altLang="en-US" sz="1300">
              <a:latin typeface="ＭＳ Ｐゴシック" panose="020B0600070205080204" pitchFamily="50" charset="-128"/>
              <a:ea typeface="ＭＳ Ｐゴシック" panose="020B0600070205080204" pitchFamily="50" charset="-128"/>
            </a:rPr>
            <a:t>千円）になったことが主な要因である。医療センターについては経営統合間もなく今後も負担金の増額も懸念される。その他の町単独補助事業についても効果的で効率的な事業の組み立てを引き続き行っていく。</a:t>
          </a:r>
        </a:p>
      </xdr:txBody>
    </xdr:sp>
    <xdr:clientData/>
  </xdr:twoCellAnchor>
  <xdr:oneCellAnchor>
    <xdr:from>
      <xdr:col>62</xdr:col>
      <xdr:colOff>6350</xdr:colOff>
      <xdr:row>29</xdr:row>
      <xdr:rowOff>107950</xdr:rowOff>
    </xdr:from>
    <xdr:ext cx="298543" cy="225703"/>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129286</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869432"/>
          <a:ext cx="0" cy="1289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101363</xdr:rowOff>
    </xdr:from>
    <xdr:ext cx="762000" cy="259045"/>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7130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129286</xdr:rowOff>
    </xdr:from>
    <xdr:to>
      <xdr:col>82</xdr:col>
      <xdr:colOff>196850</xdr:colOff>
      <xdr:row>41</xdr:row>
      <xdr:rowOff>129286</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7158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127000</xdr:rowOff>
    </xdr:from>
    <xdr:to>
      <xdr:col>82</xdr:col>
      <xdr:colOff>107950</xdr:colOff>
      <xdr:row>40</xdr:row>
      <xdr:rowOff>26416</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5671800" y="6642100"/>
          <a:ext cx="838200" cy="242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53865</xdr:rowOff>
    </xdr:from>
    <xdr:ext cx="762000" cy="259045"/>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226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37338</xdr:rowOff>
    </xdr:from>
    <xdr:to>
      <xdr:col>82</xdr:col>
      <xdr:colOff>158750</xdr:colOff>
      <xdr:row>37</xdr:row>
      <xdr:rowOff>138938</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38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117856</xdr:rowOff>
    </xdr:from>
    <xdr:to>
      <xdr:col>78</xdr:col>
      <xdr:colOff>69850</xdr:colOff>
      <xdr:row>38</xdr:row>
      <xdr:rowOff>127000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4782800" y="663295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131064</xdr:rowOff>
    </xdr:from>
    <xdr:to>
      <xdr:col>78</xdr:col>
      <xdr:colOff>120650</xdr:colOff>
      <xdr:row>37</xdr:row>
      <xdr:rowOff>61214</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71391</xdr:rowOff>
    </xdr:from>
    <xdr:ext cx="7366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6072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62992</xdr:rowOff>
    </xdr:from>
    <xdr:to>
      <xdr:col>73</xdr:col>
      <xdr:colOff>180975</xdr:colOff>
      <xdr:row>38</xdr:row>
      <xdr:rowOff>117856</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3893800" y="657809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85344</xdr:rowOff>
    </xdr:from>
    <xdr:to>
      <xdr:col>74</xdr:col>
      <xdr:colOff>31750</xdr:colOff>
      <xdr:row>37</xdr:row>
      <xdr:rowOff>15494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25671</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6026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62992</xdr:rowOff>
    </xdr:from>
    <xdr:to>
      <xdr:col>69</xdr:col>
      <xdr:colOff>92075</xdr:colOff>
      <xdr:row>38</xdr:row>
      <xdr:rowOff>62992</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004800" y="65780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62484</xdr:rowOff>
    </xdr:from>
    <xdr:to>
      <xdr:col>69</xdr:col>
      <xdr:colOff>142875</xdr:colOff>
      <xdr:row>36</xdr:row>
      <xdr:rowOff>164084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2811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6003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85344</xdr:rowOff>
    </xdr:from>
    <xdr:to>
      <xdr:col>65</xdr:col>
      <xdr:colOff>53975</xdr:colOff>
      <xdr:row>37</xdr:row>
      <xdr:rowOff>15494</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25671</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6026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39</xdr:row>
      <xdr:rowOff>147066</xdr:rowOff>
    </xdr:from>
    <xdr:to>
      <xdr:col>82</xdr:col>
      <xdr:colOff>158750</xdr:colOff>
      <xdr:row>40</xdr:row>
      <xdr:rowOff>77216</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6833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39</xdr:row>
      <xdr:rowOff>119143</xdr:rowOff>
    </xdr:from>
    <xdr:ext cx="762000" cy="259045"/>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6805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76200</xdr:rowOff>
    </xdr:from>
    <xdr:to>
      <xdr:col>78</xdr:col>
      <xdr:colOff>120650</xdr:colOff>
      <xdr:row>39</xdr:row>
      <xdr:rowOff>6350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659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162577</xdr:rowOff>
    </xdr:from>
    <xdr:ext cx="7366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667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67056</xdr:rowOff>
    </xdr:from>
    <xdr:to>
      <xdr:col>74</xdr:col>
      <xdr:colOff>31750</xdr:colOff>
      <xdr:row>38</xdr:row>
      <xdr:rowOff>168656</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6582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153433</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6668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12192</xdr:rowOff>
    </xdr:from>
    <xdr:to>
      <xdr:col>69</xdr:col>
      <xdr:colOff>142875</xdr:colOff>
      <xdr:row>38</xdr:row>
      <xdr:rowOff>113792</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6527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98569</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6613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12192</xdr:rowOff>
    </xdr:from>
    <xdr:to>
      <xdr:col>65</xdr:col>
      <xdr:colOff>53975</xdr:colOff>
      <xdr:row>38</xdr:row>
      <xdr:rowOff>113792</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6527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98569</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6613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公債費に係る経常収支比率は、類似団体より</a:t>
          </a:r>
          <a:r>
            <a:rPr kumimoji="1" lang="en-US" altLang="ja-JP" sz="1100">
              <a:latin typeface="ＭＳ Ｐゴシック" panose="020B0600070205080204" pitchFamily="50" charset="-128"/>
              <a:ea typeface="ＭＳ Ｐゴシック" panose="020B0600070205080204" pitchFamily="50" charset="-128"/>
            </a:rPr>
            <a:t>1.0</a:t>
          </a:r>
          <a:r>
            <a:rPr kumimoji="1" lang="ja-JP" altLang="en-US" sz="1100">
              <a:latin typeface="ＭＳ Ｐゴシック" panose="020B0600070205080204" pitchFamily="50" charset="-128"/>
              <a:ea typeface="ＭＳ Ｐゴシック" panose="020B0600070205080204" pitchFamily="50" charset="-128"/>
            </a:rPr>
            <a:t>ポイント下回っている。昨年度は</a:t>
          </a:r>
          <a:r>
            <a:rPr kumimoji="1" lang="en-US" altLang="ja-JP" sz="1100">
              <a:latin typeface="ＭＳ Ｐゴシック" panose="020B0600070205080204" pitchFamily="50" charset="-128"/>
              <a:ea typeface="ＭＳ Ｐゴシック" panose="020B0600070205080204" pitchFamily="50" charset="-128"/>
            </a:rPr>
            <a:t>0.8</a:t>
          </a:r>
          <a:r>
            <a:rPr kumimoji="1" lang="ja-JP" altLang="en-US" sz="1100">
              <a:latin typeface="ＭＳ Ｐゴシック" panose="020B0600070205080204" pitchFamily="50" charset="-128"/>
              <a:ea typeface="ＭＳ Ｐゴシック" panose="020B0600070205080204" pitchFamily="50" charset="-128"/>
            </a:rPr>
            <a:t>ポイント差であったため、</a:t>
          </a:r>
          <a:r>
            <a:rPr kumimoji="1" lang="en-US" altLang="ja-JP" sz="1100">
              <a:latin typeface="ＭＳ Ｐゴシック" panose="020B0600070205080204" pitchFamily="50" charset="-128"/>
              <a:ea typeface="ＭＳ Ｐゴシック" panose="020B0600070205080204" pitchFamily="50" charset="-128"/>
            </a:rPr>
            <a:t>0.2</a:t>
          </a:r>
          <a:r>
            <a:rPr kumimoji="1" lang="ja-JP" altLang="en-US" sz="1100">
              <a:latin typeface="ＭＳ Ｐゴシック" panose="020B0600070205080204" pitchFamily="50" charset="-128"/>
              <a:ea typeface="ＭＳ Ｐゴシック" panose="020B0600070205080204" pitchFamily="50" charset="-128"/>
            </a:rPr>
            <a:t>ポイント差が広がっている。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分子である公債費は、庁舎建設関連及び災害復旧事業等に係る起債の償還が本格化したことで、金額的には前年度比</a:t>
          </a:r>
          <a:r>
            <a:rPr kumimoji="1" lang="en-US" altLang="ja-JP" sz="1100">
              <a:latin typeface="ＭＳ Ｐゴシック" panose="020B0600070205080204" pitchFamily="50" charset="-128"/>
              <a:ea typeface="ＭＳ Ｐゴシック" panose="020B0600070205080204" pitchFamily="50" charset="-128"/>
            </a:rPr>
            <a:t>5,391</a:t>
          </a:r>
          <a:r>
            <a:rPr kumimoji="1" lang="ja-JP" altLang="en-US" sz="1100">
              <a:latin typeface="ＭＳ Ｐゴシック" panose="020B0600070205080204" pitchFamily="50" charset="-128"/>
              <a:ea typeface="ＭＳ Ｐゴシック" panose="020B0600070205080204" pitchFamily="50" charset="-128"/>
            </a:rPr>
            <a:t>千円増加しているものの、分母である地方税（固定資産税）や普通交付税の増加により経常収支比率の減少につながったものと考えられる。しかしながら、近年の金利の上昇により今後も公債費の高止まりが見込まれる。計画的な事業実施、年間発行額の調整や償還期間の長期設定などにより公債費の適正管理に努める。</a:t>
          </a: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a:extLst>
            <a:ext uri="{FF2B5EF4-FFF2-40B4-BE49-F238E27FC236}">
              <a16:creationId xmlns:a16="http://schemas.microsoft.com/office/drawing/2014/main" id="{00000000-0008-0000-0400-000066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149860</xdr:rowOff>
    </xdr:from>
    <xdr:to>
      <xdr:col>24</xdr:col>
      <xdr:colOff>25400</xdr:colOff>
      <xdr:row>80</xdr:row>
      <xdr:rowOff>39370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4826000" y="1266571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11447</xdr:rowOff>
    </xdr:from>
    <xdr:ext cx="762000" cy="259045"/>
    <xdr:sp macro="" textlink="">
      <xdr:nvSpPr>
        <xdr:cNvPr id="360" name="公債費最小値テキスト">
          <a:extLst>
            <a:ext uri="{FF2B5EF4-FFF2-40B4-BE49-F238E27FC236}">
              <a16:creationId xmlns:a16="http://schemas.microsoft.com/office/drawing/2014/main" id="{00000000-0008-0000-0400-000068010000}"/>
            </a:ext>
          </a:extLst>
        </xdr:cNvPr>
        <xdr:cNvSpPr txBox="1"/>
      </xdr:nvSpPr>
      <xdr:spPr>
        <a:xfrm>
          <a:off x="4914900" y="13727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39370</xdr:rowOff>
    </xdr:from>
    <xdr:to>
      <xdr:col>24</xdr:col>
      <xdr:colOff>114300</xdr:colOff>
      <xdr:row>80</xdr:row>
      <xdr:rowOff>39370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3755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64787</xdr:rowOff>
    </xdr:from>
    <xdr:ext cx="762000" cy="259045"/>
    <xdr:sp macro="" textlink="">
      <xdr:nvSpPr>
        <xdr:cNvPr id="362" name="公債費最大値テキスト">
          <a:extLst>
            <a:ext uri="{FF2B5EF4-FFF2-40B4-BE49-F238E27FC236}">
              <a16:creationId xmlns:a16="http://schemas.microsoft.com/office/drawing/2014/main" id="{00000000-0008-0000-0400-00006A010000}"/>
            </a:ext>
          </a:extLst>
        </xdr:cNvPr>
        <xdr:cNvSpPr txBox="1"/>
      </xdr:nvSpPr>
      <xdr:spPr>
        <a:xfrm>
          <a:off x="4914900" y="1240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149860</xdr:rowOff>
    </xdr:from>
    <xdr:to>
      <xdr:col>24</xdr:col>
      <xdr:colOff>114300</xdr:colOff>
      <xdr:row>73</xdr:row>
      <xdr:rowOff>149860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2665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123189</xdr:rowOff>
    </xdr:from>
    <xdr:to>
      <xdr:col>24</xdr:col>
      <xdr:colOff>25400</xdr:colOff>
      <xdr:row>76</xdr:row>
      <xdr:rowOff>138430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3987800" y="13153389"/>
          <a:ext cx="8382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82566</xdr:rowOff>
    </xdr:from>
    <xdr:ext cx="762000" cy="259045"/>
    <xdr:sp macro="" textlink="">
      <xdr:nvSpPr>
        <xdr:cNvPr id="365" name="公債費平均値テキスト">
          <a:extLst>
            <a:ext uri="{FF2B5EF4-FFF2-40B4-BE49-F238E27FC236}">
              <a16:creationId xmlns:a16="http://schemas.microsoft.com/office/drawing/2014/main" id="{00000000-0008-0000-0400-00006D010000}"/>
            </a:ext>
          </a:extLst>
        </xdr:cNvPr>
        <xdr:cNvSpPr txBox="1"/>
      </xdr:nvSpPr>
      <xdr:spPr>
        <a:xfrm>
          <a:off x="4914900" y="13112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110489</xdr:rowOff>
    </xdr:from>
    <xdr:to>
      <xdr:col>24</xdr:col>
      <xdr:colOff>76200</xdr:colOff>
      <xdr:row>77</xdr:row>
      <xdr:rowOff>40639</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47752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138430</xdr:rowOff>
    </xdr:from>
    <xdr:to>
      <xdr:col>19</xdr:col>
      <xdr:colOff>187325</xdr:colOff>
      <xdr:row>76</xdr:row>
      <xdr:rowOff>153670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098800" y="1316863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118111</xdr:rowOff>
    </xdr:from>
    <xdr:to>
      <xdr:col>20</xdr:col>
      <xdr:colOff>38100</xdr:colOff>
      <xdr:row>77</xdr:row>
      <xdr:rowOff>48261</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937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33038</xdr:rowOff>
    </xdr:from>
    <xdr:ext cx="7366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3606800" y="132346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73661</xdr:rowOff>
    </xdr:from>
    <xdr:to>
      <xdr:col>15</xdr:col>
      <xdr:colOff>98425</xdr:colOff>
      <xdr:row>76</xdr:row>
      <xdr:rowOff>153670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2209800" y="13103861"/>
          <a:ext cx="889000" cy="80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114300</xdr:rowOff>
    </xdr:from>
    <xdr:to>
      <xdr:col>15</xdr:col>
      <xdr:colOff>149225</xdr:colOff>
      <xdr:row>77</xdr:row>
      <xdr:rowOff>44450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048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29227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2717800" y="1323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62230</xdr:rowOff>
    </xdr:from>
    <xdr:to>
      <xdr:col>11</xdr:col>
      <xdr:colOff>9525</xdr:colOff>
      <xdr:row>76</xdr:row>
      <xdr:rowOff>73661</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1320800" y="13092430"/>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80011</xdr:rowOff>
    </xdr:from>
    <xdr:to>
      <xdr:col>11</xdr:col>
      <xdr:colOff>60325</xdr:colOff>
      <xdr:row>77</xdr:row>
      <xdr:rowOff>10161</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2159000" y="13110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166388</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1828800" y="13196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110489</xdr:rowOff>
    </xdr:from>
    <xdr:to>
      <xdr:col>6</xdr:col>
      <xdr:colOff>171450</xdr:colOff>
      <xdr:row>77</xdr:row>
      <xdr:rowOff>40639</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12700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25416</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939800" y="13227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72389</xdr:rowOff>
    </xdr:from>
    <xdr:to>
      <xdr:col>24</xdr:col>
      <xdr:colOff>76200</xdr:colOff>
      <xdr:row>77</xdr:row>
      <xdr:rowOff>2539</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4775200" y="13102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88916</xdr:rowOff>
    </xdr:from>
    <xdr:ext cx="762000" cy="259045"/>
    <xdr:sp macro="" textlink="">
      <xdr:nvSpPr>
        <xdr:cNvPr id="384" name="公債費該当値テキスト">
          <a:extLst>
            <a:ext uri="{FF2B5EF4-FFF2-40B4-BE49-F238E27FC236}">
              <a16:creationId xmlns:a16="http://schemas.microsoft.com/office/drawing/2014/main" id="{00000000-0008-0000-0400-000080010000}"/>
            </a:ext>
          </a:extLst>
        </xdr:cNvPr>
        <xdr:cNvSpPr txBox="1"/>
      </xdr:nvSpPr>
      <xdr:spPr>
        <a:xfrm>
          <a:off x="4914900" y="12947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87630</xdr:rowOff>
    </xdr:from>
    <xdr:to>
      <xdr:col>20</xdr:col>
      <xdr:colOff>38100</xdr:colOff>
      <xdr:row>77</xdr:row>
      <xdr:rowOff>17780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937000" y="13117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27957</xdr:rowOff>
    </xdr:from>
    <xdr:ext cx="7366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606800" y="128867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102870</xdr:rowOff>
    </xdr:from>
    <xdr:to>
      <xdr:col>15</xdr:col>
      <xdr:colOff>149225</xdr:colOff>
      <xdr:row>77</xdr:row>
      <xdr:rowOff>33020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048000" y="13133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43197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717800" y="12901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22861</xdr:rowOff>
    </xdr:from>
    <xdr:to>
      <xdr:col>11</xdr:col>
      <xdr:colOff>60325</xdr:colOff>
      <xdr:row>76</xdr:row>
      <xdr:rowOff>124461</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2159000" y="13053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134637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828800" y="1282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11430</xdr:rowOff>
    </xdr:from>
    <xdr:to>
      <xdr:col>6</xdr:col>
      <xdr:colOff>171450</xdr:colOff>
      <xdr:row>76</xdr:row>
      <xdr:rowOff>113030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1270000" y="13041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123207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939800" y="12810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公債費以外にかかる経常収支比率において、昨年度より</a:t>
          </a:r>
          <a:r>
            <a:rPr kumimoji="1" lang="en-US" altLang="ja-JP" sz="1300">
              <a:latin typeface="ＭＳ Ｐゴシック" panose="020B0600070205080204" pitchFamily="50" charset="-128"/>
              <a:ea typeface="ＭＳ Ｐゴシック" panose="020B0600070205080204" pitchFamily="50" charset="-128"/>
            </a:rPr>
            <a:t>6.2</a:t>
          </a:r>
          <a:r>
            <a:rPr kumimoji="1" lang="ja-JP" altLang="en-US" sz="1300">
              <a:latin typeface="ＭＳ Ｐゴシック" panose="020B0600070205080204" pitchFamily="50" charset="-128"/>
              <a:ea typeface="ＭＳ Ｐゴシック" panose="020B0600070205080204" pitchFamily="50" charset="-128"/>
            </a:rPr>
            <a:t>ポイント上昇し、類似団体平均と比較して</a:t>
          </a:r>
          <a:r>
            <a:rPr kumimoji="1" lang="en-US" altLang="ja-JP" sz="1300">
              <a:latin typeface="ＭＳ Ｐゴシック" panose="020B0600070205080204" pitchFamily="50" charset="-128"/>
              <a:ea typeface="ＭＳ Ｐゴシック" panose="020B0600070205080204" pitchFamily="50" charset="-128"/>
            </a:rPr>
            <a:t>13.1</a:t>
          </a:r>
          <a:r>
            <a:rPr kumimoji="1" lang="ja-JP" altLang="en-US" sz="1300">
              <a:latin typeface="ＭＳ Ｐゴシック" panose="020B0600070205080204" pitchFamily="50" charset="-128"/>
              <a:ea typeface="ＭＳ Ｐゴシック" panose="020B0600070205080204" pitchFamily="50" charset="-128"/>
            </a:rPr>
            <a:t>ポイント上回っており、特に補助費において高い比率となっている。これは、病院事業の経営統合に伴う負担金の増額（繰出金から補助費へ移行）及び簡易水道事業の法適化による負担金の増額（繰出金→補助費）によるものが主な要因である。全体的な経常経費の見直しを行い財政健全化に努める。</a:t>
          </a:r>
        </a:p>
      </xdr:txBody>
    </xdr:sp>
    <xdr:clientData/>
  </xdr:twoCellAnchor>
  <xdr:oneCellAnchor>
    <xdr:from>
      <xdr:col>62</xdr:col>
      <xdr:colOff>6350</xdr:colOff>
      <xdr:row>69</xdr:row>
      <xdr:rowOff>107950</xdr:rowOff>
    </xdr:from>
    <xdr:ext cx="298543" cy="225703"/>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131899</xdr:rowOff>
    </xdr:from>
    <xdr:to>
      <xdr:col>82</xdr:col>
      <xdr:colOff>107950</xdr:colOff>
      <xdr:row>81</xdr:row>
      <xdr:rowOff>20864</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647749"/>
          <a:ext cx="0" cy="1260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164391</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880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20864</xdr:rowOff>
    </xdr:from>
    <xdr:to>
      <xdr:col>82</xdr:col>
      <xdr:colOff>196850</xdr:colOff>
      <xdr:row>81</xdr:row>
      <xdr:rowOff>20864</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908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46826</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391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131899</xdr:rowOff>
    </xdr:from>
    <xdr:to>
      <xdr:col>82</xdr:col>
      <xdr:colOff>196850</xdr:colOff>
      <xdr:row>73</xdr:row>
      <xdr:rowOff>131899</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647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79</xdr:row>
      <xdr:rowOff>30662</xdr:rowOff>
    </xdr:from>
    <xdr:to>
      <xdr:col>82</xdr:col>
      <xdr:colOff>107950</xdr:colOff>
      <xdr:row>80</xdr:row>
      <xdr:rowOff>61686</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5671800" y="13575212"/>
          <a:ext cx="838200" cy="202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113954</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1441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97427</xdr:rowOff>
    </xdr:from>
    <xdr:to>
      <xdr:col>82</xdr:col>
      <xdr:colOff>158750</xdr:colOff>
      <xdr:row>78</xdr:row>
      <xdr:rowOff>27577</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299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79</xdr:row>
      <xdr:rowOff>30662</xdr:rowOff>
    </xdr:from>
    <xdr:to>
      <xdr:col>78</xdr:col>
      <xdr:colOff>69850</xdr:colOff>
      <xdr:row>79</xdr:row>
      <xdr:rowOff>131899</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4782800" y="13575212"/>
          <a:ext cx="889000" cy="101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54973</xdr:rowOff>
    </xdr:from>
    <xdr:to>
      <xdr:col>78</xdr:col>
      <xdr:colOff>120650</xdr:colOff>
      <xdr:row>77</xdr:row>
      <xdr:rowOff>156573</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5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166750</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0255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113937</xdr:rowOff>
    </xdr:from>
    <xdr:to>
      <xdr:col>73</xdr:col>
      <xdr:colOff>180975</xdr:colOff>
      <xdr:row>79</xdr:row>
      <xdr:rowOff>131899</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3487037"/>
          <a:ext cx="889000" cy="189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19050</xdr:rowOff>
    </xdr:from>
    <xdr:to>
      <xdr:col>74</xdr:col>
      <xdr:colOff>31750</xdr:colOff>
      <xdr:row>77</xdr:row>
      <xdr:rowOff>120650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130827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113937</xdr:rowOff>
    </xdr:from>
    <xdr:to>
      <xdr:col>69</xdr:col>
      <xdr:colOff>92075</xdr:colOff>
      <xdr:row>79</xdr:row>
      <xdr:rowOff>11068</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3487037"/>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102326</xdr:rowOff>
    </xdr:from>
    <xdr:to>
      <xdr:col>69</xdr:col>
      <xdr:colOff>142875</xdr:colOff>
      <xdr:row>77</xdr:row>
      <xdr:rowOff>32476</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132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42653</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2901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61505</xdr:rowOff>
    </xdr:from>
    <xdr:to>
      <xdr:col>65</xdr:col>
      <xdr:colOff>53975</xdr:colOff>
      <xdr:row>77</xdr:row>
      <xdr:rowOff>163105</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263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1832</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032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80</xdr:row>
      <xdr:rowOff>10886</xdr:rowOff>
    </xdr:from>
    <xdr:to>
      <xdr:col>82</xdr:col>
      <xdr:colOff>158750</xdr:colOff>
      <xdr:row>80</xdr:row>
      <xdr:rowOff>112486</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726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154413</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3698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151312</xdr:rowOff>
    </xdr:from>
    <xdr:to>
      <xdr:col>78</xdr:col>
      <xdr:colOff>120650</xdr:colOff>
      <xdr:row>79</xdr:row>
      <xdr:rowOff>81462</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52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66239</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36107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79</xdr:row>
      <xdr:rowOff>81099</xdr:rowOff>
    </xdr:from>
    <xdr:to>
      <xdr:col>74</xdr:col>
      <xdr:colOff>31750</xdr:colOff>
      <xdr:row>80</xdr:row>
      <xdr:rowOff>11249</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3625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167476</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37120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63137</xdr:rowOff>
    </xdr:from>
    <xdr:to>
      <xdr:col>69</xdr:col>
      <xdr:colOff>142875</xdr:colOff>
      <xdr:row>78</xdr:row>
      <xdr:rowOff>164737</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3436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149514</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35226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131718</xdr:rowOff>
    </xdr:from>
    <xdr:to>
      <xdr:col>65</xdr:col>
      <xdr:colOff>53975</xdr:colOff>
      <xdr:row>79</xdr:row>
      <xdr:rowOff>61868</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504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46645</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3591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宮崎県五ケ瀬町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96916</xdr:rowOff>
    </xdr:from>
    <xdr:to>
      <xdr:col>29</xdr:col>
      <xdr:colOff>127000</xdr:colOff>
      <xdr:row>20</xdr:row>
      <xdr:rowOff>140164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01941"/>
          <a:ext cx="0" cy="141484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112241</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88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140164</xdr:rowOff>
    </xdr:from>
    <xdr:to>
      <xdr:col>30</xdr:col>
      <xdr:colOff>25400</xdr:colOff>
      <xdr:row>20</xdr:row>
      <xdr:rowOff>140164</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167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11843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45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910,792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96916</xdr:rowOff>
    </xdr:from>
    <xdr:to>
      <xdr:col>30</xdr:col>
      <xdr:colOff>25400</xdr:colOff>
      <xdr:row>12</xdr:row>
      <xdr:rowOff>96916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0194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104700</xdr:rowOff>
    </xdr:from>
    <xdr:to>
      <xdr:col>29</xdr:col>
      <xdr:colOff>127000</xdr:colOff>
      <xdr:row>19</xdr:row>
      <xdr:rowOff>60462</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238425"/>
          <a:ext cx="647700" cy="1272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128436</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262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156359</xdr:rowOff>
    </xdr:from>
    <xdr:to>
      <xdr:col>29</xdr:col>
      <xdr:colOff>177800</xdr:colOff>
      <xdr:row>19</xdr:row>
      <xdr:rowOff>86509</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900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60462</xdr:rowOff>
    </xdr:from>
    <xdr:to>
      <xdr:col>26</xdr:col>
      <xdr:colOff>50800</xdr:colOff>
      <xdr:row>19</xdr:row>
      <xdr:rowOff>87772</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365637"/>
          <a:ext cx="698500" cy="273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36187</xdr:rowOff>
    </xdr:from>
    <xdr:to>
      <xdr:col>26</xdr:col>
      <xdr:colOff>101600</xdr:colOff>
      <xdr:row>19</xdr:row>
      <xdr:rowOff>137787</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413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122564</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4277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87772</xdr:rowOff>
    </xdr:from>
    <xdr:to>
      <xdr:col>22</xdr:col>
      <xdr:colOff>114300</xdr:colOff>
      <xdr:row>19</xdr:row>
      <xdr:rowOff>96612</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392947"/>
          <a:ext cx="698500" cy="88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55876</xdr:rowOff>
    </xdr:from>
    <xdr:to>
      <xdr:col>22</xdr:col>
      <xdr:colOff>165100</xdr:colOff>
      <xdr:row>19</xdr:row>
      <xdr:rowOff>157476</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61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142253</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447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96612</xdr:rowOff>
    </xdr:from>
    <xdr:to>
      <xdr:col>18</xdr:col>
      <xdr:colOff>177800</xdr:colOff>
      <xdr:row>19</xdr:row>
      <xdr:rowOff>140076</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401787"/>
          <a:ext cx="698500" cy="434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74876</xdr:rowOff>
    </xdr:from>
    <xdr:to>
      <xdr:col>19</xdr:col>
      <xdr:colOff>38100</xdr:colOff>
      <xdr:row>20</xdr:row>
      <xdr:rowOff>5026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80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161253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466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89049</xdr:rowOff>
    </xdr:from>
    <xdr:to>
      <xdr:col>15</xdr:col>
      <xdr:colOff>101600</xdr:colOff>
      <xdr:row>20</xdr:row>
      <xdr:rowOff>19199</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942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29376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63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53900</xdr:rowOff>
    </xdr:from>
    <xdr:to>
      <xdr:col>29</xdr:col>
      <xdr:colOff>177800</xdr:colOff>
      <xdr:row>18</xdr:row>
      <xdr:rowOff>155500</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1876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70427</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32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366,706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9662</xdr:rowOff>
    </xdr:from>
    <xdr:to>
      <xdr:col>26</xdr:col>
      <xdr:colOff>101600</xdr:colOff>
      <xdr:row>19</xdr:row>
      <xdr:rowOff>111262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3148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121439</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0837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36972</xdr:rowOff>
    </xdr:from>
    <xdr:to>
      <xdr:col>22</xdr:col>
      <xdr:colOff>165100</xdr:colOff>
      <xdr:row>19</xdr:row>
      <xdr:rowOff>138572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3421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148749</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1110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45812</xdr:rowOff>
    </xdr:from>
    <xdr:to>
      <xdr:col>19</xdr:col>
      <xdr:colOff>38100</xdr:colOff>
      <xdr:row>19</xdr:row>
      <xdr:rowOff>147412</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3509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157588</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119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89276</xdr:rowOff>
    </xdr:from>
    <xdr:to>
      <xdr:col>15</xdr:col>
      <xdr:colOff>101600</xdr:colOff>
      <xdr:row>20</xdr:row>
      <xdr:rowOff>19426</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3944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4203</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480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207988</xdr:rowOff>
    </xdr:from>
    <xdr:to>
      <xdr:col>29</xdr:col>
      <xdr:colOff>127000</xdr:colOff>
      <xdr:row>37</xdr:row>
      <xdr:rowOff>63906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32538"/>
          <a:ext cx="0" cy="105606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35983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60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63906</xdr:rowOff>
    </xdr:from>
    <xdr:to>
      <xdr:col>30</xdr:col>
      <xdr:colOff>25400</xdr:colOff>
      <xdr:row>37</xdr:row>
      <xdr:rowOff>63906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886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122915</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876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207988</xdr:rowOff>
    </xdr:from>
    <xdr:to>
      <xdr:col>30</xdr:col>
      <xdr:colOff>25400</xdr:colOff>
      <xdr:row>33</xdr:row>
      <xdr:rowOff>207988</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325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101264</xdr:rowOff>
    </xdr:from>
    <xdr:to>
      <xdr:col>29</xdr:col>
      <xdr:colOff>127000</xdr:colOff>
      <xdr:row>35</xdr:row>
      <xdr:rowOff>185289</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003800" y="6711614"/>
          <a:ext cx="647700" cy="840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280179</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547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92202</xdr:rowOff>
    </xdr:from>
    <xdr:to>
      <xdr:col>29</xdr:col>
      <xdr:colOff>177800</xdr:colOff>
      <xdr:row>35</xdr:row>
      <xdr:rowOff>193802</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70255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101264</xdr:rowOff>
    </xdr:from>
    <xdr:to>
      <xdr:col>26</xdr:col>
      <xdr:colOff>50800</xdr:colOff>
      <xdr:row>35</xdr:row>
      <xdr:rowOff>164898</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6711614"/>
          <a:ext cx="698500" cy="636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89184</xdr:rowOff>
    </xdr:from>
    <xdr:to>
      <xdr:col>26</xdr:col>
      <xdr:colOff>101600</xdr:colOff>
      <xdr:row>35</xdr:row>
      <xdr:rowOff>190784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995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175561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7859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164898</xdr:rowOff>
    </xdr:from>
    <xdr:to>
      <xdr:col>22</xdr:col>
      <xdr:colOff>114300</xdr:colOff>
      <xdr:row>35</xdr:row>
      <xdr:rowOff>186212</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775248"/>
          <a:ext cx="698500" cy="213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104469</xdr:rowOff>
    </xdr:from>
    <xdr:to>
      <xdr:col>22</xdr:col>
      <xdr:colOff>165100</xdr:colOff>
      <xdr:row>35</xdr:row>
      <xdr:rowOff>206069</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7148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216246</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483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186212</xdr:rowOff>
    </xdr:from>
    <xdr:to>
      <xdr:col>18</xdr:col>
      <xdr:colOff>177800</xdr:colOff>
      <xdr:row>35</xdr:row>
      <xdr:rowOff>257859</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796562"/>
          <a:ext cx="698500" cy="716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123630</xdr:rowOff>
    </xdr:from>
    <xdr:to>
      <xdr:col>19</xdr:col>
      <xdr:colOff>38100</xdr:colOff>
      <xdr:row>35</xdr:row>
      <xdr:rowOff>225230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7339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235407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50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145763</xdr:rowOff>
    </xdr:from>
    <xdr:to>
      <xdr:col>15</xdr:col>
      <xdr:colOff>101600</xdr:colOff>
      <xdr:row>35</xdr:row>
      <xdr:rowOff>247363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7561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257540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524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134489</xdr:rowOff>
    </xdr:from>
    <xdr:to>
      <xdr:col>29</xdr:col>
      <xdr:colOff>177800</xdr:colOff>
      <xdr:row>35</xdr:row>
      <xdr:rowOff>236089</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7448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106566</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716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50464</xdr:rowOff>
    </xdr:from>
    <xdr:to>
      <xdr:col>26</xdr:col>
      <xdr:colOff>101600</xdr:colOff>
      <xdr:row>35</xdr:row>
      <xdr:rowOff>152064</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6608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162241</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4296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114098</xdr:rowOff>
    </xdr:from>
    <xdr:to>
      <xdr:col>22</xdr:col>
      <xdr:colOff>165100</xdr:colOff>
      <xdr:row>35</xdr:row>
      <xdr:rowOff>215698</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7244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200475</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810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135412</xdr:rowOff>
    </xdr:from>
    <xdr:to>
      <xdr:col>19</xdr:col>
      <xdr:colOff>38100</xdr:colOff>
      <xdr:row>35</xdr:row>
      <xdr:rowOff>237012</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7457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221789</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832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207059</xdr:rowOff>
    </xdr:from>
    <xdr:to>
      <xdr:col>15</xdr:col>
      <xdr:colOff>101600</xdr:colOff>
      <xdr:row>35</xdr:row>
      <xdr:rowOff>308659</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8174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293436</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9037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宮崎県五ケ瀬町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3,278
3,261
171.73
5,978,568
5,718,003
117,117
2,735,858
4,239,365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98878</xdr:rowOff>
    </xdr:from>
    <xdr:to>
      <xdr:col>28</xdr:col>
      <xdr:colOff>114300</xdr:colOff>
      <xdr:row>39</xdr:row>
      <xdr:rowOff>98878</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128105</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144434</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38299</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5" name="テキスト ボックス 54">
          <a:extLst>
            <a:ext uri="{FF2B5EF4-FFF2-40B4-BE49-F238E27FC236}">
              <a16:creationId xmlns:a16="http://schemas.microsoft.com/office/drawing/2014/main" id="{00000000-0008-0000-0600-000037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6" name="人件費グラフ枠">
          <a:extLst>
            <a:ext uri="{FF2B5EF4-FFF2-40B4-BE49-F238E27FC236}">
              <a16:creationId xmlns:a16="http://schemas.microsoft.com/office/drawing/2014/main" id="{00000000-0008-0000-0600-000038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73501</xdr:rowOff>
    </xdr:from>
    <xdr:to>
      <xdr:col>24</xdr:col>
      <xdr:colOff>62865</xdr:colOff>
      <xdr:row>38</xdr:row>
      <xdr:rowOff>62864</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flipV="1">
          <a:off x="4633595" y="5217001"/>
          <a:ext cx="1270" cy="13609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66691</xdr:rowOff>
    </xdr:from>
    <xdr:ext cx="599010" cy="259045"/>
    <xdr:sp macro="" textlink="">
      <xdr:nvSpPr>
        <xdr:cNvPr id="58" name="人件費最小値テキスト">
          <a:extLst>
            <a:ext uri="{FF2B5EF4-FFF2-40B4-BE49-F238E27FC236}">
              <a16:creationId xmlns:a16="http://schemas.microsoft.com/office/drawing/2014/main" id="{00000000-0008-0000-0600-00003A000000}"/>
            </a:ext>
          </a:extLst>
        </xdr:cNvPr>
        <xdr:cNvSpPr txBox="1"/>
      </xdr:nvSpPr>
      <xdr:spPr>
        <a:xfrm>
          <a:off x="4686300" y="6581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62864</xdr:rowOff>
    </xdr:from>
    <xdr:to>
      <xdr:col>24</xdr:col>
      <xdr:colOff>152400</xdr:colOff>
      <xdr:row>38</xdr:row>
      <xdr:rowOff>62864</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6577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20178</xdr:rowOff>
    </xdr:from>
    <xdr:ext cx="599010" cy="259045"/>
    <xdr:sp macro="" textlink="">
      <xdr:nvSpPr>
        <xdr:cNvPr id="60" name="人件費最大値テキスト">
          <a:extLst>
            <a:ext uri="{FF2B5EF4-FFF2-40B4-BE49-F238E27FC236}">
              <a16:creationId xmlns:a16="http://schemas.microsoft.com/office/drawing/2014/main" id="{00000000-0008-0000-0600-00003C000000}"/>
            </a:ext>
          </a:extLst>
        </xdr:cNvPr>
        <xdr:cNvSpPr txBox="1"/>
      </xdr:nvSpPr>
      <xdr:spPr>
        <a:xfrm>
          <a:off x="4686300" y="4992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73501</xdr:rowOff>
    </xdr:from>
    <xdr:to>
      <xdr:col>24</xdr:col>
      <xdr:colOff>152400</xdr:colOff>
      <xdr:row>30</xdr:row>
      <xdr:rowOff>73501</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a:off x="4546600" y="5217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166164</xdr:rowOff>
    </xdr:from>
    <xdr:to>
      <xdr:col>24</xdr:col>
      <xdr:colOff>63500</xdr:colOff>
      <xdr:row>37</xdr:row>
      <xdr:rowOff>17687</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3797300" y="6338364"/>
          <a:ext cx="838200" cy="22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110127</xdr:rowOff>
    </xdr:from>
    <xdr:ext cx="599010" cy="259045"/>
    <xdr:sp macro="" textlink="">
      <xdr:nvSpPr>
        <xdr:cNvPr id="63" name="人件費平均値テキスト">
          <a:extLst>
            <a:ext uri="{FF2B5EF4-FFF2-40B4-BE49-F238E27FC236}">
              <a16:creationId xmlns:a16="http://schemas.microsoft.com/office/drawing/2014/main" id="{00000000-0008-0000-0600-00003F000000}"/>
            </a:ext>
          </a:extLst>
        </xdr:cNvPr>
        <xdr:cNvSpPr txBox="1"/>
      </xdr:nvSpPr>
      <xdr:spPr>
        <a:xfrm>
          <a:off x="4686300" y="62823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263,788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131700</xdr:rowOff>
    </xdr:from>
    <xdr:to>
      <xdr:col>24</xdr:col>
      <xdr:colOff>114300</xdr:colOff>
      <xdr:row>37</xdr:row>
      <xdr:rowOff>61850</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4584700" y="630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17687</xdr:rowOff>
    </xdr:from>
    <xdr:to>
      <xdr:col>19</xdr:col>
      <xdr:colOff>177800</xdr:colOff>
      <xdr:row>37</xdr:row>
      <xdr:rowOff>23144</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908300" y="6361337"/>
          <a:ext cx="889000" cy="5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164909</xdr:rowOff>
    </xdr:from>
    <xdr:to>
      <xdr:col>20</xdr:col>
      <xdr:colOff>38100</xdr:colOff>
      <xdr:row>37</xdr:row>
      <xdr:rowOff>95059</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3746500" y="6337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86186</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3497795" y="6429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23144</xdr:rowOff>
    </xdr:from>
    <xdr:to>
      <xdr:col>15</xdr:col>
      <xdr:colOff>50800</xdr:colOff>
      <xdr:row>37</xdr:row>
      <xdr:rowOff>37565</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2019300" y="6366794"/>
          <a:ext cx="889000" cy="14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170864</xdr:rowOff>
    </xdr:from>
    <xdr:to>
      <xdr:col>15</xdr:col>
      <xdr:colOff>101600</xdr:colOff>
      <xdr:row>37</xdr:row>
      <xdr:rowOff>101014</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2857500" y="6343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92141</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2608795" y="6435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37565</xdr:rowOff>
    </xdr:from>
    <xdr:to>
      <xdr:col>10</xdr:col>
      <xdr:colOff>114300</xdr:colOff>
      <xdr:row>37</xdr:row>
      <xdr:rowOff>73679</xdr:rowOff>
    </xdr:to>
    <xdr:cxnSp macro="">
      <xdr:nvCxnSpPr>
        <xdr:cNvPr id="71" name="直線コネクタ 70">
          <a:extLst>
            <a:ext uri="{FF2B5EF4-FFF2-40B4-BE49-F238E27FC236}">
              <a16:creationId xmlns:a16="http://schemas.microsoft.com/office/drawing/2014/main" id="{00000000-0008-0000-0600-000047000000}"/>
            </a:ext>
          </a:extLst>
        </xdr:cNvPr>
        <xdr:cNvCxnSpPr/>
      </xdr:nvCxnSpPr>
      <xdr:spPr>
        <a:xfrm flipV="1">
          <a:off x="1130300" y="6381215"/>
          <a:ext cx="889000" cy="36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13155</xdr:rowOff>
    </xdr:from>
    <xdr:to>
      <xdr:col>10</xdr:col>
      <xdr:colOff>165100</xdr:colOff>
      <xdr:row>37</xdr:row>
      <xdr:rowOff>114755</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968500" y="635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105882</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1719795" y="64495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25059</xdr:rowOff>
    </xdr:from>
    <xdr:to>
      <xdr:col>6</xdr:col>
      <xdr:colOff>38100</xdr:colOff>
      <xdr:row>37</xdr:row>
      <xdr:rowOff>126659</xdr:rowOff>
    </xdr:to>
    <xdr:sp macro="" textlink="">
      <xdr:nvSpPr>
        <xdr:cNvPr id="74" name="フローチャート: 判断 73">
          <a:extLst>
            <a:ext uri="{FF2B5EF4-FFF2-40B4-BE49-F238E27FC236}">
              <a16:creationId xmlns:a16="http://schemas.microsoft.com/office/drawing/2014/main" id="{00000000-0008-0000-0600-00004A000000}"/>
            </a:ext>
          </a:extLst>
        </xdr:cNvPr>
        <xdr:cNvSpPr/>
      </xdr:nvSpPr>
      <xdr:spPr>
        <a:xfrm>
          <a:off x="1079500" y="6368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117786</xdr:rowOff>
    </xdr:from>
    <xdr:ext cx="59901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830795" y="6461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115364</xdr:rowOff>
    </xdr:from>
    <xdr:to>
      <xdr:col>24</xdr:col>
      <xdr:colOff>114300</xdr:colOff>
      <xdr:row>37</xdr:row>
      <xdr:rowOff>45514</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4584700" y="6287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138241</xdr:rowOff>
    </xdr:from>
    <xdr:ext cx="599010" cy="259045"/>
    <xdr:sp macro="" textlink="">
      <xdr:nvSpPr>
        <xdr:cNvPr id="82" name="人件費該当値テキスト">
          <a:extLst>
            <a:ext uri="{FF2B5EF4-FFF2-40B4-BE49-F238E27FC236}">
              <a16:creationId xmlns:a16="http://schemas.microsoft.com/office/drawing/2014/main" id="{00000000-0008-0000-0600-000052000000}"/>
            </a:ext>
          </a:extLst>
        </xdr:cNvPr>
        <xdr:cNvSpPr txBox="1"/>
      </xdr:nvSpPr>
      <xdr:spPr>
        <a:xfrm>
          <a:off x="4686300" y="61389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273,793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138337</xdr:rowOff>
    </xdr:from>
    <xdr:to>
      <xdr:col>20</xdr:col>
      <xdr:colOff>38100</xdr:colOff>
      <xdr:row>37</xdr:row>
      <xdr:rowOff>68487</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3746500" y="6310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85014</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3497795" y="60857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143794</xdr:rowOff>
    </xdr:from>
    <xdr:to>
      <xdr:col>15</xdr:col>
      <xdr:colOff>101600</xdr:colOff>
      <xdr:row>37</xdr:row>
      <xdr:rowOff>73944</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2857500" y="6315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90471</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2608795" y="6091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158215</xdr:rowOff>
    </xdr:from>
    <xdr:to>
      <xdr:col>10</xdr:col>
      <xdr:colOff>165100</xdr:colOff>
      <xdr:row>37</xdr:row>
      <xdr:rowOff>88365</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968500" y="6330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104892</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1719795" y="61056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22879</xdr:rowOff>
    </xdr:from>
    <xdr:to>
      <xdr:col>6</xdr:col>
      <xdr:colOff>38100</xdr:colOff>
      <xdr:row>37</xdr:row>
      <xdr:rowOff>124479</xdr:rowOff>
    </xdr:to>
    <xdr:sp macro="" textlink="">
      <xdr:nvSpPr>
        <xdr:cNvPr id="89" name="楕円 88">
          <a:extLst>
            <a:ext uri="{FF2B5EF4-FFF2-40B4-BE49-F238E27FC236}">
              <a16:creationId xmlns:a16="http://schemas.microsoft.com/office/drawing/2014/main" id="{00000000-0008-0000-0600-000059000000}"/>
            </a:ext>
          </a:extLst>
        </xdr:cNvPr>
        <xdr:cNvSpPr/>
      </xdr:nvSpPr>
      <xdr:spPr>
        <a:xfrm>
          <a:off x="1079500" y="6366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141006</xdr:rowOff>
    </xdr:from>
    <xdr:ext cx="599010" cy="259045"/>
    <xdr:sp macro="" textlink="">
      <xdr:nvSpPr>
        <xdr:cNvPr id="90" name="テキスト ボックス 89">
          <a:extLst>
            <a:ext uri="{FF2B5EF4-FFF2-40B4-BE49-F238E27FC236}">
              <a16:creationId xmlns:a16="http://schemas.microsoft.com/office/drawing/2014/main" id="{00000000-0008-0000-0600-00005A000000}"/>
            </a:ext>
          </a:extLst>
        </xdr:cNvPr>
        <xdr:cNvSpPr txBox="1"/>
      </xdr:nvSpPr>
      <xdr:spPr>
        <a:xfrm>
          <a:off x="830795" y="6141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9" name="テキスト ボックス 98">
          <a:extLst>
            <a:ext uri="{FF2B5EF4-FFF2-40B4-BE49-F238E27FC236}">
              <a16:creationId xmlns:a16="http://schemas.microsoft.com/office/drawing/2014/main" id="{00000000-0008-0000-0600-000063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60447</xdr:rowOff>
    </xdr:from>
    <xdr:to>
      <xdr:col>24</xdr:col>
      <xdr:colOff>62865</xdr:colOff>
      <xdr:row>58</xdr:row>
      <xdr:rowOff>69482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32947"/>
          <a:ext cx="1270" cy="1380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73309</xdr:rowOff>
    </xdr:from>
    <xdr:ext cx="599010"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0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69482</xdr:rowOff>
    </xdr:from>
    <xdr:to>
      <xdr:col>24</xdr:col>
      <xdr:colOff>152400</xdr:colOff>
      <xdr:row>58</xdr:row>
      <xdr:rowOff>69482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013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7124</xdr:rowOff>
    </xdr:from>
    <xdr:ext cx="690189"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081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1,202,404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60447</xdr:rowOff>
    </xdr:from>
    <xdr:to>
      <xdr:col>24</xdr:col>
      <xdr:colOff>152400</xdr:colOff>
      <xdr:row>50</xdr:row>
      <xdr:rowOff>60447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32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118137</xdr:rowOff>
    </xdr:from>
    <xdr:to>
      <xdr:col>24</xdr:col>
      <xdr:colOff>63500</xdr:colOff>
      <xdr:row>57</xdr:row>
      <xdr:rowOff>127000</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890787"/>
          <a:ext cx="838200" cy="8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171352</xdr:rowOff>
    </xdr:from>
    <xdr:ext cx="599010"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011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283,090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148475</xdr:rowOff>
    </xdr:from>
    <xdr:to>
      <xdr:col>24</xdr:col>
      <xdr:colOff>114300</xdr:colOff>
      <xdr:row>57</xdr:row>
      <xdr:rowOff>78625</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4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127000</xdr:rowOff>
    </xdr:from>
    <xdr:to>
      <xdr:col>19</xdr:col>
      <xdr:colOff>177800</xdr:colOff>
      <xdr:row>58</xdr:row>
      <xdr:rowOff>9285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899650"/>
          <a:ext cx="889000" cy="53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1440</xdr:rowOff>
    </xdr:from>
    <xdr:to>
      <xdr:col>20</xdr:col>
      <xdr:colOff>38100</xdr:colOff>
      <xdr:row>57</xdr:row>
      <xdr:rowOff>103040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74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119567</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497795" y="9549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133402</xdr:rowOff>
    </xdr:from>
    <xdr:to>
      <xdr:col>15</xdr:col>
      <xdr:colOff>50800</xdr:colOff>
      <xdr:row>58</xdr:row>
      <xdr:rowOff>9285</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019300" y="9906052"/>
          <a:ext cx="889000" cy="47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5522</xdr:rowOff>
    </xdr:from>
    <xdr:to>
      <xdr:col>15</xdr:col>
      <xdr:colOff>101600</xdr:colOff>
      <xdr:row>57</xdr:row>
      <xdr:rowOff>107122</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77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123649</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08795" y="9553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133402</xdr:rowOff>
    </xdr:from>
    <xdr:to>
      <xdr:col>10</xdr:col>
      <xdr:colOff>114300</xdr:colOff>
      <xdr:row>58</xdr:row>
      <xdr:rowOff>11514</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906052"/>
          <a:ext cx="889000" cy="49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39268</xdr:rowOff>
    </xdr:from>
    <xdr:to>
      <xdr:col>10</xdr:col>
      <xdr:colOff>165100</xdr:colOff>
      <xdr:row>57</xdr:row>
      <xdr:rowOff>140868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157395</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19795" y="9587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52315</xdr:rowOff>
    </xdr:from>
    <xdr:to>
      <xdr:col>6</xdr:col>
      <xdr:colOff>38100</xdr:colOff>
      <xdr:row>57</xdr:row>
      <xdr:rowOff>153915</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24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170442</xdr:rowOff>
    </xdr:from>
    <xdr:ext cx="59901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30795" y="9600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67337</xdr:rowOff>
    </xdr:from>
    <xdr:to>
      <xdr:col>24</xdr:col>
      <xdr:colOff>114300</xdr:colOff>
      <xdr:row>57</xdr:row>
      <xdr:rowOff>168937</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839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153714</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754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76200</xdr:rowOff>
    </xdr:from>
    <xdr:to>
      <xdr:col>20</xdr:col>
      <xdr:colOff>38100</xdr:colOff>
      <xdr:row>58</xdr:row>
      <xdr:rowOff>6350</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848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168927</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99415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129935</xdr:rowOff>
    </xdr:from>
    <xdr:to>
      <xdr:col>15</xdr:col>
      <xdr:colOff>101600</xdr:colOff>
      <xdr:row>58</xdr:row>
      <xdr:rowOff>60085</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902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51212</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9995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82602</xdr:rowOff>
    </xdr:from>
    <xdr:to>
      <xdr:col>10</xdr:col>
      <xdr:colOff>165100</xdr:colOff>
      <xdr:row>58</xdr:row>
      <xdr:rowOff>12752</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855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3879</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9947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132164</xdr:rowOff>
    </xdr:from>
    <xdr:to>
      <xdr:col>6</xdr:col>
      <xdr:colOff>38100</xdr:colOff>
      <xdr:row>58</xdr:row>
      <xdr:rowOff>62314</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904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53441</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30795" y="99975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60824</xdr:rowOff>
    </xdr:from>
    <xdr:to>
      <xdr:col>24</xdr:col>
      <xdr:colOff>62865</xdr:colOff>
      <xdr:row>78</xdr:row>
      <xdr:rowOff>137734</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405224"/>
          <a:ext cx="1270" cy="1105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141561</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5146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137734</xdr:rowOff>
    </xdr:from>
    <xdr:to>
      <xdr:col>24</xdr:col>
      <xdr:colOff>152400</xdr:colOff>
      <xdr:row>78</xdr:row>
      <xdr:rowOff>137734</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510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7501</xdr:rowOff>
    </xdr:from>
    <xdr:ext cx="599010"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80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60824</xdr:rowOff>
    </xdr:from>
    <xdr:to>
      <xdr:col>24</xdr:col>
      <xdr:colOff>152400</xdr:colOff>
      <xdr:row>72</xdr:row>
      <xdr:rowOff>60824</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405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52160</xdr:rowOff>
    </xdr:from>
    <xdr:to>
      <xdr:col>24</xdr:col>
      <xdr:colOff>63500</xdr:colOff>
      <xdr:row>78</xdr:row>
      <xdr:rowOff>78837</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3425260"/>
          <a:ext cx="838200" cy="26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86845</xdr:rowOff>
    </xdr:from>
    <xdr:ext cx="534377"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1170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63968</xdr:rowOff>
    </xdr:from>
    <xdr:to>
      <xdr:col>24</xdr:col>
      <xdr:colOff>114300</xdr:colOff>
      <xdr:row>77</xdr:row>
      <xdr:rowOff>165568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5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78837</xdr:rowOff>
    </xdr:from>
    <xdr:to>
      <xdr:col>19</xdr:col>
      <xdr:colOff>177800</xdr:colOff>
      <xdr:row>78</xdr:row>
      <xdr:rowOff>88302</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2908300" y="13451937"/>
          <a:ext cx="889000" cy="9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76482</xdr:rowOff>
    </xdr:from>
    <xdr:to>
      <xdr:col>20</xdr:col>
      <xdr:colOff>38100</xdr:colOff>
      <xdr:row>78</xdr:row>
      <xdr:rowOff>6632</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7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23159</xdr:rowOff>
    </xdr:from>
    <xdr:ext cx="534377"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30111" y="13053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81804</xdr:rowOff>
    </xdr:from>
    <xdr:to>
      <xdr:col>15</xdr:col>
      <xdr:colOff>50800</xdr:colOff>
      <xdr:row>78</xdr:row>
      <xdr:rowOff>88302</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2019300" y="13454904"/>
          <a:ext cx="889000" cy="6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81663</xdr:rowOff>
    </xdr:from>
    <xdr:to>
      <xdr:col>15</xdr:col>
      <xdr:colOff>101600</xdr:colOff>
      <xdr:row>78</xdr:row>
      <xdr:rowOff>11813</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83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28340</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41111" y="13058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81804</xdr:rowOff>
    </xdr:from>
    <xdr:to>
      <xdr:col>10</xdr:col>
      <xdr:colOff>114300</xdr:colOff>
      <xdr:row>78</xdr:row>
      <xdr:rowOff>90830</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3454904"/>
          <a:ext cx="889000" cy="9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92749</xdr:rowOff>
    </xdr:from>
    <xdr:to>
      <xdr:col>10</xdr:col>
      <xdr:colOff>165100</xdr:colOff>
      <xdr:row>78</xdr:row>
      <xdr:rowOff>22899</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94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39426</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52111" y="13069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110832</xdr:rowOff>
    </xdr:from>
    <xdr:to>
      <xdr:col>6</xdr:col>
      <xdr:colOff>38100</xdr:colOff>
      <xdr:row>78</xdr:row>
      <xdr:rowOff>40982</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312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57509</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63111" y="13087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1360</xdr:rowOff>
    </xdr:from>
    <xdr:to>
      <xdr:col>24</xdr:col>
      <xdr:colOff>114300</xdr:colOff>
      <xdr:row>78</xdr:row>
      <xdr:rowOff>102960</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374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87737</xdr:rowOff>
    </xdr:from>
    <xdr:ext cx="534377"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289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28037</xdr:rowOff>
    </xdr:from>
    <xdr:to>
      <xdr:col>20</xdr:col>
      <xdr:colOff>38100</xdr:colOff>
      <xdr:row>78</xdr:row>
      <xdr:rowOff>129637</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401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120764</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30111" y="13493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37502</xdr:rowOff>
    </xdr:from>
    <xdr:to>
      <xdr:col>15</xdr:col>
      <xdr:colOff>101600</xdr:colOff>
      <xdr:row>78</xdr:row>
      <xdr:rowOff>139102</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410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130229</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41111" y="13503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31004</xdr:rowOff>
    </xdr:from>
    <xdr:to>
      <xdr:col>10</xdr:col>
      <xdr:colOff>165100</xdr:colOff>
      <xdr:row>78</xdr:row>
      <xdr:rowOff>132604</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404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123731</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52111" y="13496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40030</xdr:rowOff>
    </xdr:from>
    <xdr:to>
      <xdr:col>6</xdr:col>
      <xdr:colOff>38100</xdr:colOff>
      <xdr:row>78</xdr:row>
      <xdr:rowOff>141630</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413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132757</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63111" y="13505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174,363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40267</xdr:rowOff>
    </xdr:from>
    <xdr:to>
      <xdr:col>24</xdr:col>
      <xdr:colOff>62865</xdr:colOff>
      <xdr:row>98</xdr:row>
      <xdr:rowOff>6099</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470767"/>
          <a:ext cx="1270" cy="1337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9926</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6812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6099</xdr:rowOff>
    </xdr:from>
    <xdr:to>
      <xdr:col>24</xdr:col>
      <xdr:colOff>152400</xdr:colOff>
      <xdr:row>98</xdr:row>
      <xdr:rowOff>6099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6808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158394</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245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40267</xdr:rowOff>
    </xdr:from>
    <xdr:to>
      <xdr:col>24</xdr:col>
      <xdr:colOff>152400</xdr:colOff>
      <xdr:row>90</xdr:row>
      <xdr:rowOff>40267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470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78862</xdr:rowOff>
    </xdr:from>
    <xdr:to>
      <xdr:col>24</xdr:col>
      <xdr:colOff>63500</xdr:colOff>
      <xdr:row>95</xdr:row>
      <xdr:rowOff>110508</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3797300" y="16366612"/>
          <a:ext cx="838200" cy="31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157215</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1020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134338</xdr:rowOff>
    </xdr:from>
    <xdr:to>
      <xdr:col>24</xdr:col>
      <xdr:colOff>114300</xdr:colOff>
      <xdr:row>95</xdr:row>
      <xdr:rowOff>64488</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250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110508</xdr:rowOff>
    </xdr:from>
    <xdr:to>
      <xdr:col>19</xdr:col>
      <xdr:colOff>177800</xdr:colOff>
      <xdr:row>96</xdr:row>
      <xdr:rowOff>48778</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2908300" y="16398258"/>
          <a:ext cx="889000" cy="109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149868</xdr:rowOff>
    </xdr:from>
    <xdr:to>
      <xdr:col>20</xdr:col>
      <xdr:colOff>38100</xdr:colOff>
      <xdr:row>95</xdr:row>
      <xdr:rowOff>80018</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26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96545</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041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130381</xdr:rowOff>
    </xdr:from>
    <xdr:to>
      <xdr:col>15</xdr:col>
      <xdr:colOff>50800</xdr:colOff>
      <xdr:row>96</xdr:row>
      <xdr:rowOff>48778</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019300" y="16418131"/>
          <a:ext cx="889000" cy="89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25433</xdr:rowOff>
    </xdr:from>
    <xdr:to>
      <xdr:col>15</xdr:col>
      <xdr:colOff>101600</xdr:colOff>
      <xdr:row>95</xdr:row>
      <xdr:rowOff>127033</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313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143560</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088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130381</xdr:rowOff>
    </xdr:from>
    <xdr:to>
      <xdr:col>10</xdr:col>
      <xdr:colOff>114300</xdr:colOff>
      <xdr:row>96</xdr:row>
      <xdr:rowOff>132697</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418131"/>
          <a:ext cx="889000" cy="173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133783</xdr:rowOff>
    </xdr:from>
    <xdr:to>
      <xdr:col>10</xdr:col>
      <xdr:colOff>165100</xdr:colOff>
      <xdr:row>95</xdr:row>
      <xdr:rowOff>63933</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25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80460</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025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133705</xdr:rowOff>
    </xdr:from>
    <xdr:to>
      <xdr:col>6</xdr:col>
      <xdr:colOff>38100</xdr:colOff>
      <xdr:row>96</xdr:row>
      <xdr:rowOff>63855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42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80382</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196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28062</xdr:rowOff>
    </xdr:from>
    <xdr:to>
      <xdr:col>24</xdr:col>
      <xdr:colOff>114300</xdr:colOff>
      <xdr:row>95</xdr:row>
      <xdr:rowOff>129662</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31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6489</xdr:rowOff>
    </xdr:from>
    <xdr:ext cx="534377"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6294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59708</xdr:rowOff>
    </xdr:from>
    <xdr:to>
      <xdr:col>20</xdr:col>
      <xdr:colOff>38100</xdr:colOff>
      <xdr:row>95</xdr:row>
      <xdr:rowOff>161308</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347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152435</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530111" y="16440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169428</xdr:rowOff>
    </xdr:from>
    <xdr:to>
      <xdr:col>15</xdr:col>
      <xdr:colOff>101600</xdr:colOff>
      <xdr:row>96</xdr:row>
      <xdr:rowOff>99578</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457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90705</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41111" y="16549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79581</xdr:rowOff>
    </xdr:from>
    <xdr:to>
      <xdr:col>10</xdr:col>
      <xdr:colOff>165100</xdr:colOff>
      <xdr:row>96</xdr:row>
      <xdr:rowOff>9731</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367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858</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52111" y="16460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81897</xdr:rowOff>
    </xdr:from>
    <xdr:to>
      <xdr:col>6</xdr:col>
      <xdr:colOff>38100</xdr:colOff>
      <xdr:row>97</xdr:row>
      <xdr:rowOff>12047</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541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3174</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63111" y="16633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41221</xdr:rowOff>
    </xdr:from>
    <xdr:to>
      <xdr:col>54</xdr:col>
      <xdr:colOff>189865</xdr:colOff>
      <xdr:row>38</xdr:row>
      <xdr:rowOff>143996</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84721"/>
          <a:ext cx="1270" cy="1474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147823</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662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143996</xdr:rowOff>
    </xdr:from>
    <xdr:to>
      <xdr:col>55</xdr:col>
      <xdr:colOff>88900</xdr:colOff>
      <xdr:row>38</xdr:row>
      <xdr:rowOff>143996</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659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159348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59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41221</xdr:rowOff>
    </xdr:from>
    <xdr:to>
      <xdr:col>55</xdr:col>
      <xdr:colOff>88900</xdr:colOff>
      <xdr:row>30</xdr:row>
      <xdr:rowOff>41221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84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81425</xdr:rowOff>
    </xdr:from>
    <xdr:to>
      <xdr:col>55</xdr:col>
      <xdr:colOff>0</xdr:colOff>
      <xdr:row>36</xdr:row>
      <xdr:rowOff>86823</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9639300" y="6253625"/>
          <a:ext cx="838200" cy="5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37096</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2092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308,514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58669</xdr:rowOff>
    </xdr:from>
    <xdr:to>
      <xdr:col>55</xdr:col>
      <xdr:colOff>50800</xdr:colOff>
      <xdr:row>36</xdr:row>
      <xdr:rowOff>160269</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30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86823</xdr:rowOff>
    </xdr:from>
    <xdr:to>
      <xdr:col>50</xdr:col>
      <xdr:colOff>114300</xdr:colOff>
      <xdr:row>37</xdr:row>
      <xdr:rowOff>27768</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8750300" y="6259023"/>
          <a:ext cx="889000" cy="112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108137</xdr:rowOff>
    </xdr:from>
    <xdr:to>
      <xdr:col>50</xdr:col>
      <xdr:colOff>165100</xdr:colOff>
      <xdr:row>37</xdr:row>
      <xdr:rowOff>38287</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28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29414</xdr:rowOff>
    </xdr:from>
    <xdr:ext cx="599010"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39795" y="6373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27768</xdr:rowOff>
    </xdr:from>
    <xdr:to>
      <xdr:col>45</xdr:col>
      <xdr:colOff>177800</xdr:colOff>
      <xdr:row>37</xdr:row>
      <xdr:rowOff>59574</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6371418"/>
          <a:ext cx="889000" cy="31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139649</xdr:rowOff>
    </xdr:from>
    <xdr:to>
      <xdr:col>46</xdr:col>
      <xdr:colOff>38100</xdr:colOff>
      <xdr:row>37</xdr:row>
      <xdr:rowOff>69799</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11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86326</xdr:rowOff>
    </xdr:from>
    <xdr:ext cx="59901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50795" y="6087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75031</xdr:rowOff>
    </xdr:from>
    <xdr:to>
      <xdr:col>41</xdr:col>
      <xdr:colOff>50800</xdr:colOff>
      <xdr:row>37</xdr:row>
      <xdr:rowOff>59574</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6247231"/>
          <a:ext cx="889000" cy="155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2915</xdr:rowOff>
    </xdr:from>
    <xdr:to>
      <xdr:col>41</xdr:col>
      <xdr:colOff>101600</xdr:colOff>
      <xdr:row>37</xdr:row>
      <xdr:rowOff>104515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46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121042</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61795" y="61217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11932</xdr:rowOff>
    </xdr:from>
    <xdr:to>
      <xdr:col>36</xdr:col>
      <xdr:colOff>165100</xdr:colOff>
      <xdr:row>36</xdr:row>
      <xdr:rowOff>113532</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618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130059</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5959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30625</xdr:rowOff>
    </xdr:from>
    <xdr:to>
      <xdr:col>55</xdr:col>
      <xdr:colOff>50800</xdr:colOff>
      <xdr:row>36</xdr:row>
      <xdr:rowOff>132225</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202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53502</xdr:rowOff>
    </xdr:from>
    <xdr:ext cx="599010"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054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325,689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36023</xdr:rowOff>
    </xdr:from>
    <xdr:to>
      <xdr:col>50</xdr:col>
      <xdr:colOff>165100</xdr:colOff>
      <xdr:row>36</xdr:row>
      <xdr:rowOff>137623</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208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154150</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39795" y="59834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148418</xdr:rowOff>
    </xdr:from>
    <xdr:to>
      <xdr:col>46</xdr:col>
      <xdr:colOff>38100</xdr:colOff>
      <xdr:row>37</xdr:row>
      <xdr:rowOff>78568</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320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69695</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50795" y="6413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8774</xdr:rowOff>
    </xdr:from>
    <xdr:to>
      <xdr:col>41</xdr:col>
      <xdr:colOff>101600</xdr:colOff>
      <xdr:row>37</xdr:row>
      <xdr:rowOff>110374</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352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101501</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61795" y="6445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24231</xdr:rowOff>
    </xdr:from>
    <xdr:to>
      <xdr:col>36</xdr:col>
      <xdr:colOff>165100</xdr:colOff>
      <xdr:row>36</xdr:row>
      <xdr:rowOff>125831</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196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116958</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62891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137633</xdr:rowOff>
    </xdr:from>
    <xdr:to>
      <xdr:col>54</xdr:col>
      <xdr:colOff>189865</xdr:colOff>
      <xdr:row>59</xdr:row>
      <xdr:rowOff>22999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881583"/>
          <a:ext cx="1270" cy="1256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26826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142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22999</xdr:rowOff>
    </xdr:from>
    <xdr:to>
      <xdr:col>55</xdr:col>
      <xdr:colOff>88900</xdr:colOff>
      <xdr:row>59</xdr:row>
      <xdr:rowOff>22999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138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84310</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6568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1,677,713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137633</xdr:rowOff>
    </xdr:from>
    <xdr:to>
      <xdr:col>55</xdr:col>
      <xdr:colOff>88900</xdr:colOff>
      <xdr:row>51</xdr:row>
      <xdr:rowOff>137633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881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35530</xdr:rowOff>
    </xdr:from>
    <xdr:to>
      <xdr:col>55</xdr:col>
      <xdr:colOff>0</xdr:colOff>
      <xdr:row>58</xdr:row>
      <xdr:rowOff>35895</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979630"/>
          <a:ext cx="838200" cy="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136279</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73747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292,845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113402</xdr:rowOff>
    </xdr:from>
    <xdr:to>
      <xdr:col>55</xdr:col>
      <xdr:colOff>50800</xdr:colOff>
      <xdr:row>58</xdr:row>
      <xdr:rowOff>43552</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88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35895</xdr:rowOff>
    </xdr:from>
    <xdr:to>
      <xdr:col>50</xdr:col>
      <xdr:colOff>114300</xdr:colOff>
      <xdr:row>58</xdr:row>
      <xdr:rowOff>51887</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979995"/>
          <a:ext cx="889000" cy="15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111500</xdr:rowOff>
    </xdr:from>
    <xdr:to>
      <xdr:col>50</xdr:col>
      <xdr:colOff>165100</xdr:colOff>
      <xdr:row>58</xdr:row>
      <xdr:rowOff>41650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88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58177</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96593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157832</xdr:rowOff>
    </xdr:from>
    <xdr:to>
      <xdr:col>45</xdr:col>
      <xdr:colOff>177800</xdr:colOff>
      <xdr:row>58</xdr:row>
      <xdr:rowOff>51887</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9930482"/>
          <a:ext cx="889000" cy="65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121471</xdr:rowOff>
    </xdr:from>
    <xdr:to>
      <xdr:col>46</xdr:col>
      <xdr:colOff>38100</xdr:colOff>
      <xdr:row>58</xdr:row>
      <xdr:rowOff>51621</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89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68148</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9669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88859</xdr:rowOff>
    </xdr:from>
    <xdr:to>
      <xdr:col>41</xdr:col>
      <xdr:colOff>50800</xdr:colOff>
      <xdr:row>57</xdr:row>
      <xdr:rowOff>157832</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690059"/>
          <a:ext cx="889000" cy="240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125120</xdr:rowOff>
    </xdr:from>
    <xdr:to>
      <xdr:col>41</xdr:col>
      <xdr:colOff>101600</xdr:colOff>
      <xdr:row>58</xdr:row>
      <xdr:rowOff>55270</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897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46397</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9990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107162</xdr:rowOff>
    </xdr:from>
    <xdr:to>
      <xdr:col>36</xdr:col>
      <xdr:colOff>165100</xdr:colOff>
      <xdr:row>58</xdr:row>
      <xdr:rowOff>37312</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879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28439</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9972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156180</xdr:rowOff>
    </xdr:from>
    <xdr:to>
      <xdr:col>55</xdr:col>
      <xdr:colOff>50800</xdr:colOff>
      <xdr:row>58</xdr:row>
      <xdr:rowOff>86330</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928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134607</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9072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156545</xdr:rowOff>
    </xdr:from>
    <xdr:to>
      <xdr:col>50</xdr:col>
      <xdr:colOff>165100</xdr:colOff>
      <xdr:row>58</xdr:row>
      <xdr:rowOff>86695</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929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77822</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100219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1087</xdr:rowOff>
    </xdr:from>
    <xdr:to>
      <xdr:col>46</xdr:col>
      <xdr:colOff>38100</xdr:colOff>
      <xdr:row>58</xdr:row>
      <xdr:rowOff>102687</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945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93814</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10037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107032</xdr:rowOff>
    </xdr:from>
    <xdr:to>
      <xdr:col>41</xdr:col>
      <xdr:colOff>101600</xdr:colOff>
      <xdr:row>58</xdr:row>
      <xdr:rowOff>37182</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879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53709</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9654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38059</xdr:rowOff>
    </xdr:from>
    <xdr:to>
      <xdr:col>36</xdr:col>
      <xdr:colOff>165100</xdr:colOff>
      <xdr:row>56</xdr:row>
      <xdr:rowOff>139659</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639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54</xdr:row>
      <xdr:rowOff>156186</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94144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139998</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141498"/>
          <a:ext cx="1270" cy="1447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86675</xdr:rowOff>
    </xdr:from>
    <xdr:ext cx="690189"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91672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1,139,765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139998</xdr:rowOff>
    </xdr:from>
    <xdr:to>
      <xdr:col>55</xdr:col>
      <xdr:colOff>88900</xdr:colOff>
      <xdr:row>70</xdr:row>
      <xdr:rowOff>139998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141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157026</xdr:rowOff>
    </xdr:from>
    <xdr:to>
      <xdr:col>55</xdr:col>
      <xdr:colOff>0</xdr:colOff>
      <xdr:row>78</xdr:row>
      <xdr:rowOff>168889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530126"/>
          <a:ext cx="838200" cy="11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98768</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3004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75891</xdr:rowOff>
    </xdr:from>
    <xdr:to>
      <xdr:col>55</xdr:col>
      <xdr:colOff>50800</xdr:colOff>
      <xdr:row>79</xdr:row>
      <xdr:rowOff>6041</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44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160651</xdr:rowOff>
    </xdr:from>
    <xdr:to>
      <xdr:col>50</xdr:col>
      <xdr:colOff>114300</xdr:colOff>
      <xdr:row>78</xdr:row>
      <xdr:rowOff>168889</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533751"/>
          <a:ext cx="889000" cy="8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76056</xdr:rowOff>
    </xdr:from>
    <xdr:to>
      <xdr:col>50</xdr:col>
      <xdr:colOff>165100</xdr:colOff>
      <xdr:row>79</xdr:row>
      <xdr:rowOff>6206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449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22733</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224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54431</xdr:rowOff>
    </xdr:from>
    <xdr:to>
      <xdr:col>45</xdr:col>
      <xdr:colOff>177800</xdr:colOff>
      <xdr:row>78</xdr:row>
      <xdr:rowOff>160651</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427531"/>
          <a:ext cx="889000" cy="106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65867</xdr:rowOff>
    </xdr:from>
    <xdr:to>
      <xdr:col>46</xdr:col>
      <xdr:colOff>38100</xdr:colOff>
      <xdr:row>78</xdr:row>
      <xdr:rowOff>167467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38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12544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214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54431</xdr:rowOff>
    </xdr:from>
    <xdr:to>
      <xdr:col>41</xdr:col>
      <xdr:colOff>50800</xdr:colOff>
      <xdr:row>78</xdr:row>
      <xdr:rowOff>166999</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6972300" y="13427531"/>
          <a:ext cx="889000" cy="112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79440</xdr:rowOff>
    </xdr:from>
    <xdr:to>
      <xdr:col>41</xdr:col>
      <xdr:colOff>101600</xdr:colOff>
      <xdr:row>79</xdr:row>
      <xdr:rowOff>9590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45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717</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545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64021</xdr:rowOff>
    </xdr:from>
    <xdr:to>
      <xdr:col>36</xdr:col>
      <xdr:colOff>165100</xdr:colOff>
      <xdr:row>78</xdr:row>
      <xdr:rowOff>165621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437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10698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212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106226</xdr:rowOff>
    </xdr:from>
    <xdr:to>
      <xdr:col>55</xdr:col>
      <xdr:colOff>50800</xdr:colOff>
      <xdr:row>79</xdr:row>
      <xdr:rowOff>36376</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479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54319</xdr:rowOff>
    </xdr:from>
    <xdr:ext cx="534377"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27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118089</xdr:rowOff>
    </xdr:from>
    <xdr:to>
      <xdr:col>50</xdr:col>
      <xdr:colOff>165100</xdr:colOff>
      <xdr:row>79</xdr:row>
      <xdr:rowOff>48239</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491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39366</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2111" y="13583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109851</xdr:rowOff>
    </xdr:from>
    <xdr:to>
      <xdr:col>46</xdr:col>
      <xdr:colOff>38100</xdr:colOff>
      <xdr:row>79</xdr:row>
      <xdr:rowOff>40001</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482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31128</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3575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3631</xdr:rowOff>
    </xdr:from>
    <xdr:to>
      <xdr:col>41</xdr:col>
      <xdr:colOff>101600</xdr:colOff>
      <xdr:row>78</xdr:row>
      <xdr:rowOff>105231</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376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76</xdr:row>
      <xdr:rowOff>121758</xdr:rowOff>
    </xdr:from>
    <xdr:ext cx="59901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61795" y="131519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116199</xdr:rowOff>
    </xdr:from>
    <xdr:to>
      <xdr:col>36</xdr:col>
      <xdr:colOff>165100</xdr:colOff>
      <xdr:row>79</xdr:row>
      <xdr:rowOff>46349</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489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37476</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3582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92727</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69783</xdr:rowOff>
    </xdr:from>
    <xdr:to>
      <xdr:col>54</xdr:col>
      <xdr:colOff>189865</xdr:colOff>
      <xdr:row>99</xdr:row>
      <xdr:rowOff>44450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671733"/>
          <a:ext cx="1270" cy="1346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48277</xdr:rowOff>
    </xdr:from>
    <xdr:ext cx="249299"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44450</xdr:rowOff>
    </xdr:from>
    <xdr:to>
      <xdr:col>55</xdr:col>
      <xdr:colOff>88900</xdr:colOff>
      <xdr:row>99</xdr:row>
      <xdr:rowOff>44450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16460</xdr:rowOff>
    </xdr:from>
    <xdr:ext cx="690189"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4469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69783</xdr:rowOff>
    </xdr:from>
    <xdr:to>
      <xdr:col>55</xdr:col>
      <xdr:colOff>88900</xdr:colOff>
      <xdr:row>91</xdr:row>
      <xdr:rowOff>69783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671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4211</xdr:rowOff>
    </xdr:from>
    <xdr:to>
      <xdr:col>55</xdr:col>
      <xdr:colOff>0</xdr:colOff>
      <xdr:row>98</xdr:row>
      <xdr:rowOff>10308</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9639300" y="16806311"/>
          <a:ext cx="838200" cy="6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129836</xdr:rowOff>
    </xdr:from>
    <xdr:ext cx="599010"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5890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106959</xdr:rowOff>
    </xdr:from>
    <xdr:to>
      <xdr:col>55</xdr:col>
      <xdr:colOff>50800</xdr:colOff>
      <xdr:row>98</xdr:row>
      <xdr:rowOff>37109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37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10308</xdr:rowOff>
    </xdr:from>
    <xdr:to>
      <xdr:col>50</xdr:col>
      <xdr:colOff>114300</xdr:colOff>
      <xdr:row>98</xdr:row>
      <xdr:rowOff>30562</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8750300" y="16812408"/>
          <a:ext cx="889000" cy="20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105231</xdr:rowOff>
    </xdr:from>
    <xdr:to>
      <xdr:col>50</xdr:col>
      <xdr:colOff>165100</xdr:colOff>
      <xdr:row>98</xdr:row>
      <xdr:rowOff>35381</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35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51908</xdr:rowOff>
    </xdr:from>
    <xdr:ext cx="599010"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39795" y="16511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18493</xdr:rowOff>
    </xdr:from>
    <xdr:to>
      <xdr:col>45</xdr:col>
      <xdr:colOff>177800</xdr:colOff>
      <xdr:row>98</xdr:row>
      <xdr:rowOff>30562</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7861300" y="16820593"/>
          <a:ext cx="889000" cy="12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132541</xdr:rowOff>
    </xdr:from>
    <xdr:to>
      <xdr:col>46</xdr:col>
      <xdr:colOff>38100</xdr:colOff>
      <xdr:row>98</xdr:row>
      <xdr:rowOff>62691</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63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79218</xdr:rowOff>
    </xdr:from>
    <xdr:ext cx="59901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50795" y="16538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21152</xdr:rowOff>
    </xdr:from>
    <xdr:to>
      <xdr:col>41</xdr:col>
      <xdr:colOff>50800</xdr:colOff>
      <xdr:row>98</xdr:row>
      <xdr:rowOff>18493</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6972300" y="16308902"/>
          <a:ext cx="889000" cy="511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147174</xdr:rowOff>
    </xdr:from>
    <xdr:to>
      <xdr:col>41</xdr:col>
      <xdr:colOff>101600</xdr:colOff>
      <xdr:row>98</xdr:row>
      <xdr:rowOff>77324</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77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68451</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61795" y="168705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108068</xdr:rowOff>
    </xdr:from>
    <xdr:to>
      <xdr:col>36</xdr:col>
      <xdr:colOff>165100</xdr:colOff>
      <xdr:row>98</xdr:row>
      <xdr:rowOff>38218</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73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29345</xdr:rowOff>
    </xdr:from>
    <xdr:ext cx="59901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672795" y="16831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124861</xdr:rowOff>
    </xdr:from>
    <xdr:to>
      <xdr:col>55</xdr:col>
      <xdr:colOff>50800</xdr:colOff>
      <xdr:row>98</xdr:row>
      <xdr:rowOff>55011</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755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103288</xdr:rowOff>
    </xdr:from>
    <xdr:ext cx="599010"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7339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130958</xdr:rowOff>
    </xdr:from>
    <xdr:to>
      <xdr:col>50</xdr:col>
      <xdr:colOff>165100</xdr:colOff>
      <xdr:row>98</xdr:row>
      <xdr:rowOff>61108</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761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52235</xdr:rowOff>
    </xdr:from>
    <xdr:ext cx="59901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39795" y="16854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151212</xdr:rowOff>
    </xdr:from>
    <xdr:to>
      <xdr:col>46</xdr:col>
      <xdr:colOff>38100</xdr:colOff>
      <xdr:row>98</xdr:row>
      <xdr:rowOff>81362</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781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72489</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50795" y="16874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139143</xdr:rowOff>
    </xdr:from>
    <xdr:to>
      <xdr:col>41</xdr:col>
      <xdr:colOff>101600</xdr:colOff>
      <xdr:row>98</xdr:row>
      <xdr:rowOff>69293</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769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85820</xdr:rowOff>
    </xdr:from>
    <xdr:ext cx="59901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61795" y="165450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141802</xdr:rowOff>
    </xdr:from>
    <xdr:to>
      <xdr:col>36</xdr:col>
      <xdr:colOff>165100</xdr:colOff>
      <xdr:row>95</xdr:row>
      <xdr:rowOff>71952</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258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93</xdr:row>
      <xdr:rowOff>88479</xdr:rowOff>
    </xdr:from>
    <xdr:ext cx="59901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672795" y="16033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29</xdr:row>
      <xdr:rowOff>92727</xdr:rowOff>
    </xdr:from>
    <xdr:ext cx="685572"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760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27</xdr:row>
      <xdr:rowOff>54627</xdr:rowOff>
    </xdr:from>
    <xdr:ext cx="685572"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760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103759</xdr:rowOff>
    </xdr:from>
    <xdr:to>
      <xdr:col>85</xdr:col>
      <xdr:colOff>126364</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247259"/>
          <a:ext cx="1269" cy="1483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70809</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7573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50436</xdr:rowOff>
    </xdr:from>
    <xdr:ext cx="690189"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50224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103759</xdr:rowOff>
    </xdr:from>
    <xdr:to>
      <xdr:col>86</xdr:col>
      <xdr:colOff>25400</xdr:colOff>
      <xdr:row>30</xdr:row>
      <xdr:rowOff>103759</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247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4268</xdr:rowOff>
    </xdr:from>
    <xdr:to>
      <xdr:col>85</xdr:col>
      <xdr:colOff>127000</xdr:colOff>
      <xdr:row>37</xdr:row>
      <xdr:rowOff>21763</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5481300" y="6347918"/>
          <a:ext cx="838200" cy="17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115259</xdr:rowOff>
    </xdr:from>
    <xdr:ext cx="534377"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630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136832</xdr:rowOff>
    </xdr:from>
    <xdr:to>
      <xdr:col>85</xdr:col>
      <xdr:colOff>177800</xdr:colOff>
      <xdr:row>39</xdr:row>
      <xdr:rowOff>66982</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65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21763</xdr:rowOff>
    </xdr:from>
    <xdr:to>
      <xdr:col>81</xdr:col>
      <xdr:colOff>50800</xdr:colOff>
      <xdr:row>37</xdr:row>
      <xdr:rowOff>162612</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4592300" y="6365413"/>
          <a:ext cx="889000" cy="140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132548</xdr:rowOff>
    </xdr:from>
    <xdr:to>
      <xdr:col>81</xdr:col>
      <xdr:colOff>101600</xdr:colOff>
      <xdr:row>39</xdr:row>
      <xdr:rowOff>62698</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647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53825</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4111" y="6740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162612</xdr:rowOff>
    </xdr:from>
    <xdr:to>
      <xdr:col>76</xdr:col>
      <xdr:colOff>114300</xdr:colOff>
      <xdr:row>39</xdr:row>
      <xdr:rowOff>17431</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3703300" y="6506262"/>
          <a:ext cx="889000" cy="197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131738</xdr:rowOff>
    </xdr:from>
    <xdr:to>
      <xdr:col>76</xdr:col>
      <xdr:colOff>165100</xdr:colOff>
      <xdr:row>39</xdr:row>
      <xdr:rowOff>61888</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64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53015</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5111" y="6739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12588</xdr:rowOff>
    </xdr:from>
    <xdr:to>
      <xdr:col>71</xdr:col>
      <xdr:colOff>177800</xdr:colOff>
      <xdr:row>39</xdr:row>
      <xdr:rowOff>17431</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699138"/>
          <a:ext cx="889000" cy="4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133103</xdr:rowOff>
    </xdr:from>
    <xdr:to>
      <xdr:col>72</xdr:col>
      <xdr:colOff>38100</xdr:colOff>
      <xdr:row>39</xdr:row>
      <xdr:rowOff>63253</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64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79779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42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135147</xdr:rowOff>
    </xdr:from>
    <xdr:to>
      <xdr:col>67</xdr:col>
      <xdr:colOff>101600</xdr:colOff>
      <xdr:row>39</xdr:row>
      <xdr:rowOff>65297</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650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56424</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742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124918</xdr:rowOff>
    </xdr:from>
    <xdr:to>
      <xdr:col>85</xdr:col>
      <xdr:colOff>177800</xdr:colOff>
      <xdr:row>37</xdr:row>
      <xdr:rowOff>55068</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297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147795</xdr:rowOff>
    </xdr:from>
    <xdr:ext cx="599010"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148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301,639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142413</xdr:rowOff>
    </xdr:from>
    <xdr:to>
      <xdr:col>81</xdr:col>
      <xdr:colOff>101600</xdr:colOff>
      <xdr:row>37</xdr:row>
      <xdr:rowOff>72563</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314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35</xdr:row>
      <xdr:rowOff>89090</xdr:rowOff>
    </xdr:from>
    <xdr:ext cx="59901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181795" y="60898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111812</xdr:rowOff>
    </xdr:from>
    <xdr:to>
      <xdr:col>76</xdr:col>
      <xdr:colOff>165100</xdr:colOff>
      <xdr:row>38</xdr:row>
      <xdr:rowOff>41962</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455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36</xdr:row>
      <xdr:rowOff>58489</xdr:rowOff>
    </xdr:from>
    <xdr:ext cx="59901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292795" y="62306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138081</xdr:rowOff>
    </xdr:from>
    <xdr:to>
      <xdr:col>72</xdr:col>
      <xdr:colOff>38100</xdr:colOff>
      <xdr:row>39</xdr:row>
      <xdr:rowOff>68231</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653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59358</xdr:rowOff>
    </xdr:from>
    <xdr:ext cx="534377"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36111" y="6745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133238</xdr:rowOff>
    </xdr:from>
    <xdr:to>
      <xdr:col>67</xdr:col>
      <xdr:colOff>101600</xdr:colOff>
      <xdr:row>39</xdr:row>
      <xdr:rowOff>63388</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648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79915</xdr:rowOff>
    </xdr:from>
    <xdr:ext cx="534377"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47111" y="6423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56</xdr:row>
      <xdr:rowOff>144434</xdr:rowOff>
    </xdr:from>
    <xdr:ext cx="467179"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1978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160762</xdr:rowOff>
    </xdr:from>
    <xdr:ext cx="467179"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1978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53</xdr:row>
      <xdr:rowOff>5642</xdr:rowOff>
    </xdr:from>
    <xdr:ext cx="467179"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1978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51</xdr:row>
      <xdr:rowOff>21970</xdr:rowOff>
    </xdr:from>
    <xdr:ext cx="46717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1978821" y="8765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49</xdr:row>
      <xdr:rowOff>38299</xdr:rowOff>
    </xdr:from>
    <xdr:ext cx="46717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1978821" y="8439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47</xdr:row>
      <xdr:rowOff>54627</xdr:rowOff>
    </xdr:from>
    <xdr:ext cx="46717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1978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69487</xdr:rowOff>
    </xdr:from>
    <xdr:to>
      <xdr:col>85</xdr:col>
      <xdr:colOff>126364</xdr:colOff>
      <xdr:row>59</xdr:row>
      <xdr:rowOff>98878</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flipV="1">
          <a:off x="16317595" y="8641987"/>
          <a:ext cx="1269" cy="1572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135217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10250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16164</xdr:rowOff>
    </xdr:from>
    <xdr:ext cx="469744"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8417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50</xdr:row>
      <xdr:rowOff>69487</xdr:rowOff>
    </xdr:from>
    <xdr:to>
      <xdr:col>86</xdr:col>
      <xdr:colOff>25400</xdr:colOff>
      <xdr:row>50</xdr:row>
      <xdr:rowOff>69487</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86419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52667</xdr:rowOff>
    </xdr:from>
    <xdr:ext cx="313932"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99676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29790</xdr:rowOff>
    </xdr:from>
    <xdr:to>
      <xdr:col>85</xdr:col>
      <xdr:colOff>177800</xdr:colOff>
      <xdr:row>59</xdr:row>
      <xdr:rowOff>131390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1014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33383</xdr:rowOff>
    </xdr:from>
    <xdr:to>
      <xdr:col>81</xdr:col>
      <xdr:colOff>101600</xdr:colOff>
      <xdr:row>59</xdr:row>
      <xdr:rowOff>134983</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10148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57</xdr:row>
      <xdr:rowOff>151510</xdr:rowOff>
    </xdr:from>
    <xdr:ext cx="313932"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24333" y="992416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35342</xdr:rowOff>
    </xdr:from>
    <xdr:to>
      <xdr:col>76</xdr:col>
      <xdr:colOff>165100</xdr:colOff>
      <xdr:row>59</xdr:row>
      <xdr:rowOff>136942</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10150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57</xdr:row>
      <xdr:rowOff>153469</xdr:rowOff>
    </xdr:from>
    <xdr:ext cx="313932"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35333" y="992611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59</xdr:row>
      <xdr:rowOff>8217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10123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166205</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42401</xdr:rowOff>
    </xdr:from>
    <xdr:to>
      <xdr:col>85</xdr:col>
      <xdr:colOff>126364</xdr:colOff>
      <xdr:row>78</xdr:row>
      <xdr:rowOff>160134</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215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163961</xdr:rowOff>
    </xdr:from>
    <xdr:ext cx="534377" cy="25904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537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160134</xdr:rowOff>
    </xdr:from>
    <xdr:to>
      <xdr:col>86</xdr:col>
      <xdr:colOff>25400</xdr:colOff>
      <xdr:row>78</xdr:row>
      <xdr:rowOff>160134</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533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160528</xdr:rowOff>
    </xdr:from>
    <xdr:ext cx="599010" cy="25904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1990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42401</xdr:rowOff>
    </xdr:from>
    <xdr:to>
      <xdr:col>86</xdr:col>
      <xdr:colOff>25400</xdr:colOff>
      <xdr:row>71</xdr:row>
      <xdr:rowOff>42401</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215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115810</xdr:rowOff>
    </xdr:from>
    <xdr:to>
      <xdr:col>85</xdr:col>
      <xdr:colOff>127000</xdr:colOff>
      <xdr:row>77</xdr:row>
      <xdr:rowOff>127426</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5481300" y="13317460"/>
          <a:ext cx="838200" cy="11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18874</xdr:rowOff>
    </xdr:from>
    <xdr:ext cx="599010" cy="2590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3049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167447</xdr:rowOff>
    </xdr:from>
    <xdr:to>
      <xdr:col>85</xdr:col>
      <xdr:colOff>177800</xdr:colOff>
      <xdr:row>77</xdr:row>
      <xdr:rowOff>97597</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3197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127426</xdr:rowOff>
    </xdr:from>
    <xdr:to>
      <xdr:col>81</xdr:col>
      <xdr:colOff>50800</xdr:colOff>
      <xdr:row>77</xdr:row>
      <xdr:rowOff>141191</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4592300" y="13329076"/>
          <a:ext cx="889000" cy="13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7579</xdr:rowOff>
    </xdr:from>
    <xdr:to>
      <xdr:col>81</xdr:col>
      <xdr:colOff>101600</xdr:colOff>
      <xdr:row>77</xdr:row>
      <xdr:rowOff>109179</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320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125706</xdr:rowOff>
    </xdr:from>
    <xdr:ext cx="59901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181795" y="12984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141191</xdr:rowOff>
    </xdr:from>
    <xdr:to>
      <xdr:col>76</xdr:col>
      <xdr:colOff>114300</xdr:colOff>
      <xdr:row>77</xdr:row>
      <xdr:rowOff>162161</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flipV="1">
          <a:off x="13703300" y="13342841"/>
          <a:ext cx="889000" cy="20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10638</xdr:rowOff>
    </xdr:from>
    <xdr:to>
      <xdr:col>76</xdr:col>
      <xdr:colOff>165100</xdr:colOff>
      <xdr:row>77</xdr:row>
      <xdr:rowOff>112238</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3212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128765</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292795" y="12987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162161</xdr:rowOff>
    </xdr:from>
    <xdr:to>
      <xdr:col>71</xdr:col>
      <xdr:colOff>177800</xdr:colOff>
      <xdr:row>78</xdr:row>
      <xdr:rowOff>17875</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flipV="1">
          <a:off x="12814300" y="13363811"/>
          <a:ext cx="889000" cy="27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36632</xdr:rowOff>
    </xdr:from>
    <xdr:to>
      <xdr:col>72</xdr:col>
      <xdr:colOff>38100</xdr:colOff>
      <xdr:row>77</xdr:row>
      <xdr:rowOff>138232</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3238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154759</xdr:rowOff>
    </xdr:from>
    <xdr:ext cx="59901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03795" y="13013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50507</xdr:rowOff>
    </xdr:from>
    <xdr:to>
      <xdr:col>67</xdr:col>
      <xdr:colOff>101600</xdr:colOff>
      <xdr:row>77</xdr:row>
      <xdr:rowOff>152107</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325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168634</xdr:rowOff>
    </xdr:from>
    <xdr:ext cx="59901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14795" y="13027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65010</xdr:rowOff>
    </xdr:from>
    <xdr:to>
      <xdr:col>85</xdr:col>
      <xdr:colOff>177800</xdr:colOff>
      <xdr:row>77</xdr:row>
      <xdr:rowOff>166610</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3266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43437</xdr:rowOff>
    </xdr:from>
    <xdr:ext cx="599010" cy="25904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32450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76626</xdr:rowOff>
    </xdr:from>
    <xdr:to>
      <xdr:col>81</xdr:col>
      <xdr:colOff>101600</xdr:colOff>
      <xdr:row>78</xdr:row>
      <xdr:rowOff>6776</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3278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169353</xdr:rowOff>
    </xdr:from>
    <xdr:ext cx="599010"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181795" y="13371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90391</xdr:rowOff>
    </xdr:from>
    <xdr:to>
      <xdr:col>76</xdr:col>
      <xdr:colOff>165100</xdr:colOff>
      <xdr:row>78</xdr:row>
      <xdr:rowOff>20541</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3292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78</xdr:row>
      <xdr:rowOff>11668</xdr:rowOff>
    </xdr:from>
    <xdr:ext cx="599010"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292795" y="133847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111361</xdr:rowOff>
    </xdr:from>
    <xdr:to>
      <xdr:col>72</xdr:col>
      <xdr:colOff>38100</xdr:colOff>
      <xdr:row>78</xdr:row>
      <xdr:rowOff>41511</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3313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78</xdr:row>
      <xdr:rowOff>32638</xdr:rowOff>
    </xdr:from>
    <xdr:ext cx="599010"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03795" y="13405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138525</xdr:rowOff>
    </xdr:from>
    <xdr:to>
      <xdr:col>67</xdr:col>
      <xdr:colOff>101600</xdr:colOff>
      <xdr:row>78</xdr:row>
      <xdr:rowOff>68675</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3340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78</xdr:row>
      <xdr:rowOff>59802</xdr:rowOff>
    </xdr:from>
    <xdr:ext cx="599010"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14795" y="13432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132880</xdr:rowOff>
    </xdr:from>
    <xdr:to>
      <xdr:col>85</xdr:col>
      <xdr:colOff>126364</xdr:colOff>
      <xdr:row>98</xdr:row>
      <xdr:rowOff>139619</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563380"/>
          <a:ext cx="1269" cy="1378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143446</xdr:rowOff>
    </xdr:from>
    <xdr:ext cx="313932"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69455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139619</xdr:rowOff>
    </xdr:from>
    <xdr:to>
      <xdr:col>86</xdr:col>
      <xdr:colOff>25400</xdr:colOff>
      <xdr:row>98</xdr:row>
      <xdr:rowOff>139619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9417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79557</xdr:rowOff>
    </xdr:from>
    <xdr:ext cx="690189"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3386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1,507,459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132880</xdr:rowOff>
    </xdr:from>
    <xdr:to>
      <xdr:col>86</xdr:col>
      <xdr:colOff>25400</xdr:colOff>
      <xdr:row>90</xdr:row>
      <xdr:rowOff>132880</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563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86773</xdr:rowOff>
    </xdr:from>
    <xdr:to>
      <xdr:col>85</xdr:col>
      <xdr:colOff>127000</xdr:colOff>
      <xdr:row>98</xdr:row>
      <xdr:rowOff>109299</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5481300" y="16888873"/>
          <a:ext cx="838200" cy="22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2398</xdr:rowOff>
    </xdr:from>
    <xdr:ext cx="599010"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6330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150971</xdr:rowOff>
    </xdr:from>
    <xdr:to>
      <xdr:col>85</xdr:col>
      <xdr:colOff>177800</xdr:colOff>
      <xdr:row>98</xdr:row>
      <xdr:rowOff>81121</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781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109299</xdr:rowOff>
    </xdr:from>
    <xdr:to>
      <xdr:col>81</xdr:col>
      <xdr:colOff>50800</xdr:colOff>
      <xdr:row>98</xdr:row>
      <xdr:rowOff>114071</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4592300" y="16911399"/>
          <a:ext cx="889000" cy="4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158102</xdr:rowOff>
    </xdr:from>
    <xdr:to>
      <xdr:col>81</xdr:col>
      <xdr:colOff>101600</xdr:colOff>
      <xdr:row>98</xdr:row>
      <xdr:rowOff>88252</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788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104779</xdr:rowOff>
    </xdr:from>
    <xdr:ext cx="59901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181795" y="16563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71675</xdr:rowOff>
    </xdr:from>
    <xdr:to>
      <xdr:col>76</xdr:col>
      <xdr:colOff>114300</xdr:colOff>
      <xdr:row>98</xdr:row>
      <xdr:rowOff>114071</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3703300" y="16873775"/>
          <a:ext cx="889000" cy="42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151967</xdr:rowOff>
    </xdr:from>
    <xdr:to>
      <xdr:col>76</xdr:col>
      <xdr:colOff>165100</xdr:colOff>
      <xdr:row>98</xdr:row>
      <xdr:rowOff>82117</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782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98644</xdr:rowOff>
    </xdr:from>
    <xdr:ext cx="59901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292795" y="165578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71675</xdr:rowOff>
    </xdr:from>
    <xdr:to>
      <xdr:col>71</xdr:col>
      <xdr:colOff>177800</xdr:colOff>
      <xdr:row>98</xdr:row>
      <xdr:rowOff>123806</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873775"/>
          <a:ext cx="889000" cy="52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138706</xdr:rowOff>
    </xdr:from>
    <xdr:to>
      <xdr:col>72</xdr:col>
      <xdr:colOff>38100</xdr:colOff>
      <xdr:row>98</xdr:row>
      <xdr:rowOff>68856</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769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85383</xdr:rowOff>
    </xdr:from>
    <xdr:ext cx="59901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03795" y="16544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15325</xdr:rowOff>
    </xdr:from>
    <xdr:to>
      <xdr:col>67</xdr:col>
      <xdr:colOff>101600</xdr:colOff>
      <xdr:row>98</xdr:row>
      <xdr:rowOff>116925</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817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133452</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592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35973</xdr:rowOff>
    </xdr:from>
    <xdr:to>
      <xdr:col>85</xdr:col>
      <xdr:colOff>177800</xdr:colOff>
      <xdr:row>98</xdr:row>
      <xdr:rowOff>137573</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838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129399</xdr:rowOff>
    </xdr:from>
    <xdr:ext cx="534377"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760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58499</xdr:rowOff>
    </xdr:from>
    <xdr:to>
      <xdr:col>81</xdr:col>
      <xdr:colOff>101600</xdr:colOff>
      <xdr:row>98</xdr:row>
      <xdr:rowOff>160099</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860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151226</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14111" y="16953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63271</xdr:rowOff>
    </xdr:from>
    <xdr:to>
      <xdr:col>76</xdr:col>
      <xdr:colOff>165100</xdr:colOff>
      <xdr:row>98</xdr:row>
      <xdr:rowOff>164871</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865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155998</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25111" y="16958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20875</xdr:rowOff>
    </xdr:from>
    <xdr:to>
      <xdr:col>72</xdr:col>
      <xdr:colOff>38100</xdr:colOff>
      <xdr:row>98</xdr:row>
      <xdr:rowOff>122475</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822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113602</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36111" y="16915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73006</xdr:rowOff>
    </xdr:from>
    <xdr:to>
      <xdr:col>67</xdr:col>
      <xdr:colOff>101600</xdr:colOff>
      <xdr:row>99</xdr:row>
      <xdr:rowOff>3156</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875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165733</xdr:rowOff>
    </xdr:from>
    <xdr:ext cx="534377"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47111" y="16967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投資及び出資金グラフ枠">
          <a:extLst>
            <a:ext uri="{FF2B5EF4-FFF2-40B4-BE49-F238E27FC236}">
              <a16:creationId xmlns:a16="http://schemas.microsoft.com/office/drawing/2014/main" id="{00000000-0008-0000-06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55004</xdr:rowOff>
    </xdr:from>
    <xdr:to>
      <xdr:col>116</xdr:col>
      <xdr:colOff>62864</xdr:colOff>
      <xdr:row>39</xdr:row>
      <xdr:rowOff>98878</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22159595" y="5369954"/>
          <a:ext cx="1269" cy="14154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4" name="投資及び出資金最小値テキスト">
          <a:extLst>
            <a:ext uri="{FF2B5EF4-FFF2-40B4-BE49-F238E27FC236}">
              <a16:creationId xmlns:a16="http://schemas.microsoft.com/office/drawing/2014/main" id="{00000000-0008-0000-0600-0000E8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1681</xdr:rowOff>
    </xdr:from>
    <xdr:ext cx="534377" cy="259045"/>
    <xdr:sp macro="" textlink="">
      <xdr:nvSpPr>
        <xdr:cNvPr id="746" name="投資及び出資金最大値テキスト">
          <a:extLst>
            <a:ext uri="{FF2B5EF4-FFF2-40B4-BE49-F238E27FC236}">
              <a16:creationId xmlns:a16="http://schemas.microsoft.com/office/drawing/2014/main" id="{00000000-0008-0000-0600-0000EA020000}"/>
            </a:ext>
          </a:extLst>
        </xdr:cNvPr>
        <xdr:cNvSpPr txBox="1"/>
      </xdr:nvSpPr>
      <xdr:spPr>
        <a:xfrm>
          <a:off x="22212300" y="5145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55004</xdr:rowOff>
    </xdr:from>
    <xdr:to>
      <xdr:col>116</xdr:col>
      <xdr:colOff>152400</xdr:colOff>
      <xdr:row>31</xdr:row>
      <xdr:rowOff>55004</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2072600" y="5369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97376</xdr:rowOff>
    </xdr:from>
    <xdr:to>
      <xdr:col>116</xdr:col>
      <xdr:colOff>63500</xdr:colOff>
      <xdr:row>39</xdr:row>
      <xdr:rowOff>97556</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flipV="1">
          <a:off x="21323300" y="6783926"/>
          <a:ext cx="838200" cy="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112104</xdr:rowOff>
    </xdr:from>
    <xdr:ext cx="469744" cy="259045"/>
    <xdr:sp macro="" textlink="">
      <xdr:nvSpPr>
        <xdr:cNvPr id="749" name="投資及び出資金平均値テキスト">
          <a:extLst>
            <a:ext uri="{FF2B5EF4-FFF2-40B4-BE49-F238E27FC236}">
              <a16:creationId xmlns:a16="http://schemas.microsoft.com/office/drawing/2014/main" id="{00000000-0008-0000-0600-0000ED020000}"/>
            </a:ext>
          </a:extLst>
        </xdr:cNvPr>
        <xdr:cNvSpPr txBox="1"/>
      </xdr:nvSpPr>
      <xdr:spPr>
        <a:xfrm>
          <a:off x="22212300" y="64557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89226</xdr:rowOff>
    </xdr:from>
    <xdr:to>
      <xdr:col>116</xdr:col>
      <xdr:colOff>114300</xdr:colOff>
      <xdr:row>39</xdr:row>
      <xdr:rowOff>19376</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2110700" y="660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97556</xdr:rowOff>
    </xdr:from>
    <xdr:to>
      <xdr:col>111</xdr:col>
      <xdr:colOff>177800</xdr:colOff>
      <xdr:row>39</xdr:row>
      <xdr:rowOff>97915</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flipV="1">
          <a:off x="20434300" y="6784106"/>
          <a:ext cx="889000" cy="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160827</xdr:rowOff>
    </xdr:from>
    <xdr:to>
      <xdr:col>112</xdr:col>
      <xdr:colOff>38100</xdr:colOff>
      <xdr:row>39</xdr:row>
      <xdr:rowOff>90977</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21272500" y="6675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107504</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088428" y="6451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97915</xdr:rowOff>
    </xdr:from>
    <xdr:to>
      <xdr:col>107</xdr:col>
      <xdr:colOff>50800</xdr:colOff>
      <xdr:row>39</xdr:row>
      <xdr:rowOff>97981</xdr:rowOff>
    </xdr:to>
    <xdr:cxnSp macro="">
      <xdr:nvCxnSpPr>
        <xdr:cNvPr id="754" name="直線コネクタ 753">
          <a:extLst>
            <a:ext uri="{FF2B5EF4-FFF2-40B4-BE49-F238E27FC236}">
              <a16:creationId xmlns:a16="http://schemas.microsoft.com/office/drawing/2014/main" id="{00000000-0008-0000-0600-0000F2020000}"/>
            </a:ext>
          </a:extLst>
        </xdr:cNvPr>
        <xdr:cNvCxnSpPr/>
      </xdr:nvCxnSpPr>
      <xdr:spPr>
        <a:xfrm flipV="1">
          <a:off x="19545300" y="6784465"/>
          <a:ext cx="889000" cy="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3077</xdr:rowOff>
    </xdr:from>
    <xdr:to>
      <xdr:col>107</xdr:col>
      <xdr:colOff>101600</xdr:colOff>
      <xdr:row>39</xdr:row>
      <xdr:rowOff>104677</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20383500" y="6689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121204</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199428" y="6464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97981</xdr:rowOff>
    </xdr:from>
    <xdr:to>
      <xdr:col>102</xdr:col>
      <xdr:colOff>114300</xdr:colOff>
      <xdr:row>39</xdr:row>
      <xdr:rowOff>98095</xdr:rowOff>
    </xdr:to>
    <xdr:cxnSp macro="">
      <xdr:nvCxnSpPr>
        <xdr:cNvPr id="757" name="直線コネクタ 756">
          <a:extLst>
            <a:ext uri="{FF2B5EF4-FFF2-40B4-BE49-F238E27FC236}">
              <a16:creationId xmlns:a16="http://schemas.microsoft.com/office/drawing/2014/main" id="{00000000-0008-0000-0600-0000F5020000}"/>
            </a:ext>
          </a:extLst>
        </xdr:cNvPr>
        <xdr:cNvCxnSpPr/>
      </xdr:nvCxnSpPr>
      <xdr:spPr>
        <a:xfrm flipV="1">
          <a:off x="18656300" y="6784531"/>
          <a:ext cx="889000" cy="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7257</xdr:rowOff>
    </xdr:from>
    <xdr:to>
      <xdr:col>102</xdr:col>
      <xdr:colOff>165100</xdr:colOff>
      <xdr:row>39</xdr:row>
      <xdr:rowOff>108857</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9494500" y="6693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125384</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10428" y="6469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7437</xdr:rowOff>
    </xdr:from>
    <xdr:to>
      <xdr:col>98</xdr:col>
      <xdr:colOff>38100</xdr:colOff>
      <xdr:row>39</xdr:row>
      <xdr:rowOff>109037</xdr:rowOff>
    </xdr:to>
    <xdr:sp macro="" textlink="">
      <xdr:nvSpPr>
        <xdr:cNvPr id="760" name="フローチャート: 判断 759">
          <a:extLst>
            <a:ext uri="{FF2B5EF4-FFF2-40B4-BE49-F238E27FC236}">
              <a16:creationId xmlns:a16="http://schemas.microsoft.com/office/drawing/2014/main" id="{00000000-0008-0000-0600-0000F8020000}"/>
            </a:ext>
          </a:extLst>
        </xdr:cNvPr>
        <xdr:cNvSpPr/>
      </xdr:nvSpPr>
      <xdr:spPr>
        <a:xfrm>
          <a:off x="18605500" y="6693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125564</xdr:rowOff>
    </xdr:from>
    <xdr:ext cx="469744"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21428" y="6469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46576</xdr:rowOff>
    </xdr:from>
    <xdr:to>
      <xdr:col>116</xdr:col>
      <xdr:colOff>114300</xdr:colOff>
      <xdr:row>39</xdr:row>
      <xdr:rowOff>148176</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2110700" y="6733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132953</xdr:rowOff>
    </xdr:from>
    <xdr:ext cx="313932" cy="259045"/>
    <xdr:sp macro="" textlink="">
      <xdr:nvSpPr>
        <xdr:cNvPr id="768" name="投資及び出資金該当値テキスト">
          <a:extLst>
            <a:ext uri="{FF2B5EF4-FFF2-40B4-BE49-F238E27FC236}">
              <a16:creationId xmlns:a16="http://schemas.microsoft.com/office/drawing/2014/main" id="{00000000-0008-0000-0600-000000030000}"/>
            </a:ext>
          </a:extLst>
        </xdr:cNvPr>
        <xdr:cNvSpPr txBox="1"/>
      </xdr:nvSpPr>
      <xdr:spPr>
        <a:xfrm>
          <a:off x="22212300" y="664805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46756</xdr:rowOff>
    </xdr:from>
    <xdr:to>
      <xdr:col>112</xdr:col>
      <xdr:colOff>38100</xdr:colOff>
      <xdr:row>39</xdr:row>
      <xdr:rowOff>148356</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1272500" y="6733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39</xdr:row>
      <xdr:rowOff>139483</xdr:rowOff>
    </xdr:from>
    <xdr:ext cx="313932"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1166333" y="682603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47115</xdr:rowOff>
    </xdr:from>
    <xdr:to>
      <xdr:col>107</xdr:col>
      <xdr:colOff>101600</xdr:colOff>
      <xdr:row>39</xdr:row>
      <xdr:rowOff>148715</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20383500" y="6733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39</xdr:row>
      <xdr:rowOff>139842</xdr:rowOff>
    </xdr:from>
    <xdr:ext cx="313932"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20277333" y="682639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47181</xdr:rowOff>
    </xdr:from>
    <xdr:to>
      <xdr:col>102</xdr:col>
      <xdr:colOff>165100</xdr:colOff>
      <xdr:row>39</xdr:row>
      <xdr:rowOff>148781</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9494500" y="6733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39</xdr:row>
      <xdr:rowOff>139908</xdr:rowOff>
    </xdr:from>
    <xdr:ext cx="313932"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9388333" y="682645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47295</xdr:rowOff>
    </xdr:from>
    <xdr:to>
      <xdr:col>98</xdr:col>
      <xdr:colOff>38100</xdr:colOff>
      <xdr:row>39</xdr:row>
      <xdr:rowOff>148895</xdr:rowOff>
    </xdr:to>
    <xdr:sp macro="" textlink="">
      <xdr:nvSpPr>
        <xdr:cNvPr id="775" name="楕円 774">
          <a:extLst>
            <a:ext uri="{FF2B5EF4-FFF2-40B4-BE49-F238E27FC236}">
              <a16:creationId xmlns:a16="http://schemas.microsoft.com/office/drawing/2014/main" id="{00000000-0008-0000-0600-000007030000}"/>
            </a:ext>
          </a:extLst>
        </xdr:cNvPr>
        <xdr:cNvSpPr/>
      </xdr:nvSpPr>
      <xdr:spPr>
        <a:xfrm>
          <a:off x="18605500" y="673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39</xdr:row>
      <xdr:rowOff>140022</xdr:rowOff>
    </xdr:from>
    <xdr:ext cx="313932"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499333" y="682657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9" name="貸付金グラフ枠">
          <a:extLst>
            <a:ext uri="{FF2B5EF4-FFF2-40B4-BE49-F238E27FC236}">
              <a16:creationId xmlns:a16="http://schemas.microsoft.com/office/drawing/2014/main" id="{00000000-0008-0000-0600-00001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40742</xdr:rowOff>
    </xdr:from>
    <xdr:to>
      <xdr:col>116</xdr:col>
      <xdr:colOff>62864</xdr:colOff>
      <xdr:row>59</xdr:row>
      <xdr:rowOff>44450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22159595" y="8784692"/>
          <a:ext cx="1269" cy="1375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801" name="貸付金最小値テキスト">
          <a:extLst>
            <a:ext uri="{FF2B5EF4-FFF2-40B4-BE49-F238E27FC236}">
              <a16:creationId xmlns:a16="http://schemas.microsoft.com/office/drawing/2014/main" id="{00000000-0008-0000-0600-000021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158869</xdr:rowOff>
    </xdr:from>
    <xdr:ext cx="599010" cy="259045"/>
    <xdr:sp macro="" textlink="">
      <xdr:nvSpPr>
        <xdr:cNvPr id="803" name="貸付金最大値テキスト">
          <a:extLst>
            <a:ext uri="{FF2B5EF4-FFF2-40B4-BE49-F238E27FC236}">
              <a16:creationId xmlns:a16="http://schemas.microsoft.com/office/drawing/2014/main" id="{00000000-0008-0000-0600-000023030000}"/>
            </a:ext>
          </a:extLst>
        </xdr:cNvPr>
        <xdr:cNvSpPr txBox="1"/>
      </xdr:nvSpPr>
      <xdr:spPr>
        <a:xfrm>
          <a:off x="22212300" y="8559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40742</xdr:rowOff>
    </xdr:from>
    <xdr:to>
      <xdr:col>116</xdr:col>
      <xdr:colOff>152400</xdr:colOff>
      <xdr:row>51</xdr:row>
      <xdr:rowOff>40742</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2072600" y="8784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124764</xdr:rowOff>
    </xdr:from>
    <xdr:to>
      <xdr:col>116</xdr:col>
      <xdr:colOff>63500</xdr:colOff>
      <xdr:row>57</xdr:row>
      <xdr:rowOff>166548</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21323300" y="9897414"/>
          <a:ext cx="838200" cy="41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31919</xdr:rowOff>
    </xdr:from>
    <xdr:ext cx="469744" cy="259045"/>
    <xdr:sp macro="" textlink="">
      <xdr:nvSpPr>
        <xdr:cNvPr id="806" name="貸付金平均値テキスト">
          <a:extLst>
            <a:ext uri="{FF2B5EF4-FFF2-40B4-BE49-F238E27FC236}">
              <a16:creationId xmlns:a16="http://schemas.microsoft.com/office/drawing/2014/main" id="{00000000-0008-0000-0600-000026030000}"/>
            </a:ext>
          </a:extLst>
        </xdr:cNvPr>
        <xdr:cNvSpPr txBox="1"/>
      </xdr:nvSpPr>
      <xdr:spPr>
        <a:xfrm>
          <a:off x="22212300" y="99760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53492</xdr:rowOff>
    </xdr:from>
    <xdr:to>
      <xdr:col>116</xdr:col>
      <xdr:colOff>114300</xdr:colOff>
      <xdr:row>58</xdr:row>
      <xdr:rowOff>155092</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22110700" y="999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108991</xdr:rowOff>
    </xdr:from>
    <xdr:to>
      <xdr:col>111</xdr:col>
      <xdr:colOff>177800</xdr:colOff>
      <xdr:row>57</xdr:row>
      <xdr:rowOff>166548</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20434300" y="9881641"/>
          <a:ext cx="889000" cy="57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67564</xdr:rowOff>
    </xdr:from>
    <xdr:to>
      <xdr:col>112</xdr:col>
      <xdr:colOff>38100</xdr:colOff>
      <xdr:row>58</xdr:row>
      <xdr:rowOff>169164</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1272500" y="10011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160291</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088428" y="10104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108991</xdr:rowOff>
    </xdr:from>
    <xdr:to>
      <xdr:col>107</xdr:col>
      <xdr:colOff>50800</xdr:colOff>
      <xdr:row>58</xdr:row>
      <xdr:rowOff>47866</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flipV="1">
          <a:off x="19545300" y="9881641"/>
          <a:ext cx="889000" cy="11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63729</xdr:rowOff>
    </xdr:from>
    <xdr:to>
      <xdr:col>107</xdr:col>
      <xdr:colOff>101600</xdr:colOff>
      <xdr:row>58</xdr:row>
      <xdr:rowOff>165329</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20383500" y="10007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156456</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199428" y="10100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163030</xdr:rowOff>
    </xdr:from>
    <xdr:to>
      <xdr:col>102</xdr:col>
      <xdr:colOff>114300</xdr:colOff>
      <xdr:row>58</xdr:row>
      <xdr:rowOff>47866</xdr:rowOff>
    </xdr:to>
    <xdr:cxnSp macro="">
      <xdr:nvCxnSpPr>
        <xdr:cNvPr id="814" name="直線コネクタ 813">
          <a:extLst>
            <a:ext uri="{FF2B5EF4-FFF2-40B4-BE49-F238E27FC236}">
              <a16:creationId xmlns:a16="http://schemas.microsoft.com/office/drawing/2014/main" id="{00000000-0008-0000-0600-00002E030000}"/>
            </a:ext>
          </a:extLst>
        </xdr:cNvPr>
        <xdr:cNvCxnSpPr/>
      </xdr:nvCxnSpPr>
      <xdr:spPr>
        <a:xfrm>
          <a:off x="18656300" y="9935680"/>
          <a:ext cx="889000" cy="56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63868</xdr:rowOff>
    </xdr:from>
    <xdr:to>
      <xdr:col>102</xdr:col>
      <xdr:colOff>165100</xdr:colOff>
      <xdr:row>58</xdr:row>
      <xdr:rowOff>165468</xdr:rowOff>
    </xdr:to>
    <xdr:sp macro="" textlink="">
      <xdr:nvSpPr>
        <xdr:cNvPr id="815" name="フローチャート: 判断 814">
          <a:extLst>
            <a:ext uri="{FF2B5EF4-FFF2-40B4-BE49-F238E27FC236}">
              <a16:creationId xmlns:a16="http://schemas.microsoft.com/office/drawing/2014/main" id="{00000000-0008-0000-0600-00002F030000}"/>
            </a:ext>
          </a:extLst>
        </xdr:cNvPr>
        <xdr:cNvSpPr/>
      </xdr:nvSpPr>
      <xdr:spPr>
        <a:xfrm>
          <a:off x="19494500" y="10007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156595</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10428" y="10100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61709</xdr:rowOff>
    </xdr:from>
    <xdr:to>
      <xdr:col>98</xdr:col>
      <xdr:colOff>38100</xdr:colOff>
      <xdr:row>58</xdr:row>
      <xdr:rowOff>163309</xdr:rowOff>
    </xdr:to>
    <xdr:sp macro="" textlink="">
      <xdr:nvSpPr>
        <xdr:cNvPr id="817" name="フローチャート: 判断 816">
          <a:extLst>
            <a:ext uri="{FF2B5EF4-FFF2-40B4-BE49-F238E27FC236}">
              <a16:creationId xmlns:a16="http://schemas.microsoft.com/office/drawing/2014/main" id="{00000000-0008-0000-0600-000031030000}"/>
            </a:ext>
          </a:extLst>
        </xdr:cNvPr>
        <xdr:cNvSpPr/>
      </xdr:nvSpPr>
      <xdr:spPr>
        <a:xfrm>
          <a:off x="18605500" y="10005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154436</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8421428" y="10098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73964</xdr:rowOff>
    </xdr:from>
    <xdr:to>
      <xdr:col>116</xdr:col>
      <xdr:colOff>114300</xdr:colOff>
      <xdr:row>58</xdr:row>
      <xdr:rowOff>4114</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2110700" y="9846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96841</xdr:rowOff>
    </xdr:from>
    <xdr:ext cx="534377" cy="259045"/>
    <xdr:sp macro="" textlink="">
      <xdr:nvSpPr>
        <xdr:cNvPr id="825" name="貸付金該当値テキスト">
          <a:extLst>
            <a:ext uri="{FF2B5EF4-FFF2-40B4-BE49-F238E27FC236}">
              <a16:creationId xmlns:a16="http://schemas.microsoft.com/office/drawing/2014/main" id="{00000000-0008-0000-0600-000039030000}"/>
            </a:ext>
          </a:extLst>
        </xdr:cNvPr>
        <xdr:cNvSpPr txBox="1"/>
      </xdr:nvSpPr>
      <xdr:spPr>
        <a:xfrm>
          <a:off x="22212300" y="9698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115748</xdr:rowOff>
    </xdr:from>
    <xdr:to>
      <xdr:col>112</xdr:col>
      <xdr:colOff>38100</xdr:colOff>
      <xdr:row>58</xdr:row>
      <xdr:rowOff>45898</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21272500" y="9888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56</xdr:row>
      <xdr:rowOff>62425</xdr:rowOff>
    </xdr:from>
    <xdr:ext cx="534377"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21056111" y="9663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58191</xdr:rowOff>
    </xdr:from>
    <xdr:to>
      <xdr:col>107</xdr:col>
      <xdr:colOff>101600</xdr:colOff>
      <xdr:row>57</xdr:row>
      <xdr:rowOff>159791</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20383500" y="9830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56</xdr:row>
      <xdr:rowOff>4868</xdr:rowOff>
    </xdr:from>
    <xdr:ext cx="534377"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20167111" y="9606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168516</xdr:rowOff>
    </xdr:from>
    <xdr:to>
      <xdr:col>102</xdr:col>
      <xdr:colOff>165100</xdr:colOff>
      <xdr:row>58</xdr:row>
      <xdr:rowOff>98666</xdr:rowOff>
    </xdr:to>
    <xdr:sp macro="" textlink="">
      <xdr:nvSpPr>
        <xdr:cNvPr id="830" name="楕円 829">
          <a:extLst>
            <a:ext uri="{FF2B5EF4-FFF2-40B4-BE49-F238E27FC236}">
              <a16:creationId xmlns:a16="http://schemas.microsoft.com/office/drawing/2014/main" id="{00000000-0008-0000-0600-00003E030000}"/>
            </a:ext>
          </a:extLst>
        </xdr:cNvPr>
        <xdr:cNvSpPr/>
      </xdr:nvSpPr>
      <xdr:spPr>
        <a:xfrm>
          <a:off x="19494500" y="9941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56</xdr:row>
      <xdr:rowOff>115193</xdr:rowOff>
    </xdr:from>
    <xdr:ext cx="534377"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9278111" y="9716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112230</xdr:rowOff>
    </xdr:from>
    <xdr:to>
      <xdr:col>98</xdr:col>
      <xdr:colOff>38100</xdr:colOff>
      <xdr:row>58</xdr:row>
      <xdr:rowOff>42380</xdr:rowOff>
    </xdr:to>
    <xdr:sp macro="" textlink="">
      <xdr:nvSpPr>
        <xdr:cNvPr id="832" name="楕円 831">
          <a:extLst>
            <a:ext uri="{FF2B5EF4-FFF2-40B4-BE49-F238E27FC236}">
              <a16:creationId xmlns:a16="http://schemas.microsoft.com/office/drawing/2014/main" id="{00000000-0008-0000-0600-000040030000}"/>
            </a:ext>
          </a:extLst>
        </xdr:cNvPr>
        <xdr:cNvSpPr/>
      </xdr:nvSpPr>
      <xdr:spPr>
        <a:xfrm>
          <a:off x="18605500" y="9884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56</xdr:row>
      <xdr:rowOff>58907</xdr:rowOff>
    </xdr:from>
    <xdr:ext cx="534377"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389111" y="9660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78</xdr:row>
      <xdr:rowOff>139700</xdr:rowOff>
    </xdr:from>
    <xdr:to>
      <xdr:col>120</xdr:col>
      <xdr:colOff>114300</xdr:colOff>
      <xdr:row>78</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77</xdr:row>
      <xdr:rowOff>168927</xdr:rowOff>
    </xdr:from>
    <xdr:ext cx="248786"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8039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75</xdr:row>
      <xdr:rowOff>54627</xdr:rowOff>
    </xdr:from>
    <xdr:ext cx="59541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692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72</xdr:row>
      <xdr:rowOff>111777</xdr:rowOff>
    </xdr:from>
    <xdr:ext cx="59541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692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168927</xdr:rowOff>
    </xdr:from>
    <xdr:ext cx="59541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692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4" name="繰出金グラフ枠">
          <a:extLst>
            <a:ext uri="{FF2B5EF4-FFF2-40B4-BE49-F238E27FC236}">
              <a16:creationId xmlns:a16="http://schemas.microsoft.com/office/drawing/2014/main" id="{00000000-0008-0000-0600-00005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142718</xdr:rowOff>
    </xdr:from>
    <xdr:to>
      <xdr:col>116</xdr:col>
      <xdr:colOff>62864</xdr:colOff>
      <xdr:row>78</xdr:row>
      <xdr:rowOff>35344</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2159595" y="12144218"/>
          <a:ext cx="1269" cy="12642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39171</xdr:rowOff>
    </xdr:from>
    <xdr:ext cx="534377" cy="259045"/>
    <xdr:sp macro="" textlink="">
      <xdr:nvSpPr>
        <xdr:cNvPr id="856" name="繰出金最小値テキスト">
          <a:extLst>
            <a:ext uri="{FF2B5EF4-FFF2-40B4-BE49-F238E27FC236}">
              <a16:creationId xmlns:a16="http://schemas.microsoft.com/office/drawing/2014/main" id="{00000000-0008-0000-0600-000058030000}"/>
            </a:ext>
          </a:extLst>
        </xdr:cNvPr>
        <xdr:cNvSpPr txBox="1"/>
      </xdr:nvSpPr>
      <xdr:spPr>
        <a:xfrm>
          <a:off x="22212300" y="13412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35344</xdr:rowOff>
    </xdr:from>
    <xdr:to>
      <xdr:col>116</xdr:col>
      <xdr:colOff>152400</xdr:colOff>
      <xdr:row>78</xdr:row>
      <xdr:rowOff>35344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3408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89395</xdr:rowOff>
    </xdr:from>
    <xdr:ext cx="599010" cy="259045"/>
    <xdr:sp macro="" textlink="">
      <xdr:nvSpPr>
        <xdr:cNvPr id="858" name="繰出金最大値テキスト">
          <a:extLst>
            <a:ext uri="{FF2B5EF4-FFF2-40B4-BE49-F238E27FC236}">
              <a16:creationId xmlns:a16="http://schemas.microsoft.com/office/drawing/2014/main" id="{00000000-0008-0000-0600-00005A030000}"/>
            </a:ext>
          </a:extLst>
        </xdr:cNvPr>
        <xdr:cNvSpPr txBox="1"/>
      </xdr:nvSpPr>
      <xdr:spPr>
        <a:xfrm>
          <a:off x="22212300" y="11919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142718</xdr:rowOff>
    </xdr:from>
    <xdr:to>
      <xdr:col>116</xdr:col>
      <xdr:colOff>152400</xdr:colOff>
      <xdr:row>70</xdr:row>
      <xdr:rowOff>142718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2144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102626</xdr:rowOff>
    </xdr:from>
    <xdr:to>
      <xdr:col>116</xdr:col>
      <xdr:colOff>63500</xdr:colOff>
      <xdr:row>76</xdr:row>
      <xdr:rowOff>168380</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21323300" y="13132826"/>
          <a:ext cx="838200" cy="65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68192</xdr:rowOff>
    </xdr:from>
    <xdr:ext cx="534377" cy="259045"/>
    <xdr:sp macro="" textlink="">
      <xdr:nvSpPr>
        <xdr:cNvPr id="861" name="繰出金平均値テキスト">
          <a:extLst>
            <a:ext uri="{FF2B5EF4-FFF2-40B4-BE49-F238E27FC236}">
              <a16:creationId xmlns:a16="http://schemas.microsoft.com/office/drawing/2014/main" id="{00000000-0008-0000-0600-00005D030000}"/>
            </a:ext>
          </a:extLst>
        </xdr:cNvPr>
        <xdr:cNvSpPr txBox="1"/>
      </xdr:nvSpPr>
      <xdr:spPr>
        <a:xfrm>
          <a:off x="22212300" y="12926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45315</xdr:rowOff>
    </xdr:from>
    <xdr:to>
      <xdr:col>116</xdr:col>
      <xdr:colOff>114300</xdr:colOff>
      <xdr:row>76</xdr:row>
      <xdr:rowOff>146915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2110700" y="13075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102626</xdr:rowOff>
    </xdr:from>
    <xdr:to>
      <xdr:col>111</xdr:col>
      <xdr:colOff>177800</xdr:colOff>
      <xdr:row>76</xdr:row>
      <xdr:rowOff>129412</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20434300" y="13132826"/>
          <a:ext cx="889000" cy="26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88799</xdr:rowOff>
    </xdr:from>
    <xdr:to>
      <xdr:col>112</xdr:col>
      <xdr:colOff>38100</xdr:colOff>
      <xdr:row>76</xdr:row>
      <xdr:rowOff>18949</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1272500" y="12947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74</xdr:row>
      <xdr:rowOff>35476</xdr:rowOff>
    </xdr:from>
    <xdr:ext cx="59901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23795" y="12722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129412</xdr:rowOff>
    </xdr:from>
    <xdr:to>
      <xdr:col>107</xdr:col>
      <xdr:colOff>50800</xdr:colOff>
      <xdr:row>76</xdr:row>
      <xdr:rowOff>150380</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19545300" y="13159612"/>
          <a:ext cx="889000" cy="20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66424</xdr:rowOff>
    </xdr:from>
    <xdr:to>
      <xdr:col>107</xdr:col>
      <xdr:colOff>101600</xdr:colOff>
      <xdr:row>75</xdr:row>
      <xdr:rowOff>168024</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0383500" y="12925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74</xdr:row>
      <xdr:rowOff>13101</xdr:rowOff>
    </xdr:from>
    <xdr:ext cx="59901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34795" y="12700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150380</xdr:rowOff>
    </xdr:from>
    <xdr:to>
      <xdr:col>102</xdr:col>
      <xdr:colOff>114300</xdr:colOff>
      <xdr:row>77</xdr:row>
      <xdr:rowOff>23320</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flipV="1">
          <a:off x="18656300" y="13180580"/>
          <a:ext cx="889000" cy="44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91694</xdr:rowOff>
    </xdr:from>
    <xdr:to>
      <xdr:col>102</xdr:col>
      <xdr:colOff>165100</xdr:colOff>
      <xdr:row>76</xdr:row>
      <xdr:rowOff>21844</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9494500" y="1295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74</xdr:row>
      <xdr:rowOff>38371</xdr:rowOff>
    </xdr:from>
    <xdr:ext cx="59901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45795" y="12725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89343</xdr:rowOff>
    </xdr:from>
    <xdr:to>
      <xdr:col>98</xdr:col>
      <xdr:colOff>38100</xdr:colOff>
      <xdr:row>76</xdr:row>
      <xdr:rowOff>19493</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8605500" y="12948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74</xdr:row>
      <xdr:rowOff>36020</xdr:rowOff>
    </xdr:from>
    <xdr:ext cx="59901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56795" y="12723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117580</xdr:rowOff>
    </xdr:from>
    <xdr:to>
      <xdr:col>116</xdr:col>
      <xdr:colOff>114300</xdr:colOff>
      <xdr:row>77</xdr:row>
      <xdr:rowOff>47730</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2110700" y="13147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96007</xdr:rowOff>
    </xdr:from>
    <xdr:ext cx="534377" cy="259045"/>
    <xdr:sp macro="" textlink="">
      <xdr:nvSpPr>
        <xdr:cNvPr id="880" name="繰出金該当値テキスト">
          <a:extLst>
            <a:ext uri="{FF2B5EF4-FFF2-40B4-BE49-F238E27FC236}">
              <a16:creationId xmlns:a16="http://schemas.microsoft.com/office/drawing/2014/main" id="{00000000-0008-0000-0600-000070030000}"/>
            </a:ext>
          </a:extLst>
        </xdr:cNvPr>
        <xdr:cNvSpPr txBox="1"/>
      </xdr:nvSpPr>
      <xdr:spPr>
        <a:xfrm>
          <a:off x="22212300" y="13126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51826</xdr:rowOff>
    </xdr:from>
    <xdr:to>
      <xdr:col>112</xdr:col>
      <xdr:colOff>38100</xdr:colOff>
      <xdr:row>76</xdr:row>
      <xdr:rowOff>153426</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1272500" y="13082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144553</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1056111" y="13174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78612</xdr:rowOff>
    </xdr:from>
    <xdr:to>
      <xdr:col>107</xdr:col>
      <xdr:colOff>101600</xdr:colOff>
      <xdr:row>77</xdr:row>
      <xdr:rowOff>8762</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0383500" y="13108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171339</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0167111" y="13201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99580</xdr:rowOff>
    </xdr:from>
    <xdr:to>
      <xdr:col>102</xdr:col>
      <xdr:colOff>165100</xdr:colOff>
      <xdr:row>77</xdr:row>
      <xdr:rowOff>29730</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9494500" y="1312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20857</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9278111" y="13222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143970</xdr:rowOff>
    </xdr:from>
    <xdr:to>
      <xdr:col>98</xdr:col>
      <xdr:colOff>38100</xdr:colOff>
      <xdr:row>77</xdr:row>
      <xdr:rowOff>74120</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8605500" y="13174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65247</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389111" y="13266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a:extLst>
            <a:ext uri="{FF2B5EF4-FFF2-40B4-BE49-F238E27FC236}">
              <a16:creationId xmlns:a16="http://schemas.microsoft.com/office/drawing/2014/main" id="{00000000-0008-0000-0600-00008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5" name="前年度繰上充用金最小値テキスト">
          <a:extLst>
            <a:ext uri="{FF2B5EF4-FFF2-40B4-BE49-F238E27FC236}">
              <a16:creationId xmlns:a16="http://schemas.microsoft.com/office/drawing/2014/main" id="{00000000-0008-0000-0600-00008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7" name="前年度繰上充用金最大値テキスト">
          <a:extLst>
            <a:ext uri="{FF2B5EF4-FFF2-40B4-BE49-F238E27FC236}">
              <a16:creationId xmlns:a16="http://schemas.microsoft.com/office/drawing/2014/main" id="{00000000-0008-0000-0600-00008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0" name="前年度繰上充用金平均値テキスト">
          <a:extLst>
            <a:ext uri="{FF2B5EF4-FFF2-40B4-BE49-F238E27FC236}">
              <a16:creationId xmlns:a16="http://schemas.microsoft.com/office/drawing/2014/main" id="{00000000-0008-0000-0600-00008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9" name="前年度繰上充用金該当値テキスト">
          <a:extLst>
            <a:ext uri="{FF2B5EF4-FFF2-40B4-BE49-F238E27FC236}">
              <a16:creationId xmlns:a16="http://schemas.microsoft.com/office/drawing/2014/main" id="{00000000-0008-0000-0600-0000A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人口減により（</a:t>
          </a:r>
          <a:r>
            <a:rPr kumimoji="1" lang="en-US" altLang="ja-JP" sz="1300">
              <a:latin typeface="ＭＳ Ｐゴシック" panose="020B0600070205080204" pitchFamily="50" charset="-128"/>
              <a:ea typeface="ＭＳ Ｐゴシック" panose="020B0600070205080204" pitchFamily="50" charset="-128"/>
            </a:rPr>
            <a:t>3,385</a:t>
          </a:r>
          <a:r>
            <a:rPr kumimoji="1" lang="ja-JP" altLang="en-US" sz="1300">
              <a:latin typeface="ＭＳ Ｐゴシック" panose="020B0600070205080204" pitchFamily="50" charset="-128"/>
              <a:ea typeface="ＭＳ Ｐゴシック" panose="020B0600070205080204" pitchFamily="50" charset="-128"/>
            </a:rPr>
            <a:t>人→</a:t>
          </a:r>
          <a:r>
            <a:rPr kumimoji="1" lang="en-US" altLang="ja-JP" sz="1300">
              <a:latin typeface="ＭＳ Ｐゴシック" panose="020B0600070205080204" pitchFamily="50" charset="-128"/>
              <a:ea typeface="ＭＳ Ｐゴシック" panose="020B0600070205080204" pitchFamily="50" charset="-128"/>
            </a:rPr>
            <a:t>3,278</a:t>
          </a:r>
          <a:r>
            <a:rPr kumimoji="1" lang="ja-JP" altLang="en-US" sz="1300">
              <a:latin typeface="ＭＳ Ｐゴシック" panose="020B0600070205080204" pitchFamily="50" charset="-128"/>
              <a:ea typeface="ＭＳ Ｐゴシック" panose="020B0600070205080204" pitchFamily="50" charset="-128"/>
            </a:rPr>
            <a:t>人）全体的に</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人当たりのコストが大きくなっている。それ以外の要因の特徴的なものについては以下のとおり。</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人件費については、病休及び育休等の長期休業職員の増加による減少額を、人勧の影響による増加及びパート職員の増加による影響が上回ったことによる増額で、</a:t>
          </a:r>
          <a:r>
            <a:rPr kumimoji="1" lang="en-US" altLang="ja-JP" sz="1300">
              <a:latin typeface="ＭＳ Ｐゴシック" panose="020B0600070205080204" pitchFamily="50" charset="-128"/>
              <a:ea typeface="ＭＳ Ｐゴシック" panose="020B0600070205080204" pitchFamily="50" charset="-128"/>
            </a:rPr>
            <a:t>14,069</a:t>
          </a:r>
          <a:r>
            <a:rPr kumimoji="1" lang="ja-JP" altLang="en-US" sz="1300">
              <a:latin typeface="ＭＳ Ｐゴシック" panose="020B0600070205080204" pitchFamily="50" charset="-128"/>
              <a:ea typeface="ＭＳ Ｐゴシック" panose="020B0600070205080204" pitchFamily="50" charset="-128"/>
            </a:rPr>
            <a:t>円増加している。維持補修費は、小中学校施設の修繕費の増額と町営住宅の施設修繕費用の増加により、</a:t>
          </a:r>
          <a:r>
            <a:rPr kumimoji="1" lang="en-US" altLang="ja-JP" sz="1300">
              <a:latin typeface="ＭＳ Ｐゴシック" panose="020B0600070205080204" pitchFamily="50" charset="-128"/>
              <a:ea typeface="ＭＳ Ｐゴシック" panose="020B0600070205080204" pitchFamily="50" charset="-128"/>
            </a:rPr>
            <a:t>5,835</a:t>
          </a:r>
          <a:r>
            <a:rPr kumimoji="1" lang="ja-JP" altLang="en-US" sz="1300">
              <a:latin typeface="ＭＳ Ｐゴシック" panose="020B0600070205080204" pitchFamily="50" charset="-128"/>
              <a:ea typeface="ＭＳ Ｐゴシック" panose="020B0600070205080204" pitchFamily="50" charset="-128"/>
            </a:rPr>
            <a:t>円増となっている。補助費は、簡易水道事業への支出が増額となったものの前年度のイベント事業補助金及び病院の経営統合に係る臨時的な負担金がなくなったことにより、</a:t>
          </a:r>
          <a:r>
            <a:rPr kumimoji="1" lang="en-US" altLang="ja-JP" sz="1300">
              <a:latin typeface="ＭＳ Ｐゴシック" panose="020B0600070205080204" pitchFamily="50" charset="-128"/>
              <a:ea typeface="ＭＳ Ｐゴシック" panose="020B0600070205080204" pitchFamily="50" charset="-128"/>
            </a:rPr>
            <a:t>3,306</a:t>
          </a:r>
          <a:r>
            <a:rPr kumimoji="1" lang="ja-JP" altLang="en-US" sz="1300">
              <a:latin typeface="ＭＳ Ｐゴシック" panose="020B0600070205080204" pitchFamily="50" charset="-128"/>
              <a:ea typeface="ＭＳ Ｐゴシック" panose="020B0600070205080204" pitchFamily="50" charset="-128"/>
            </a:rPr>
            <a:t>円の減額となっている。普通建設事業費は、道路橋りょうに係る改良事業が災害復旧事業の重点実施により減額となったものの営農飲雑用水整備事業及び町営一般住宅の建設及びスキー場施設整備に係る費用が増額となり、普通建設費全体としては前年度比</a:t>
          </a:r>
          <a:r>
            <a:rPr kumimoji="1" lang="en-US" altLang="ja-JP" sz="1300">
              <a:latin typeface="ＭＳ Ｐゴシック" panose="020B0600070205080204" pitchFamily="50" charset="-128"/>
              <a:ea typeface="ＭＳ Ｐゴシック" panose="020B0600070205080204" pitchFamily="50" charset="-128"/>
            </a:rPr>
            <a:t>480</a:t>
          </a:r>
          <a:r>
            <a:rPr kumimoji="1" lang="ja-JP" altLang="en-US" sz="1300">
              <a:latin typeface="ＭＳ Ｐゴシック" panose="020B0600070205080204" pitchFamily="50" charset="-128"/>
              <a:ea typeface="ＭＳ Ｐゴシック" panose="020B0600070205080204" pitchFamily="50" charset="-128"/>
            </a:rPr>
            <a:t>円の微増となった。類似団体と比較すると、住民一人当たりのコストが</a:t>
          </a:r>
          <a:r>
            <a:rPr kumimoji="1" lang="en-US" altLang="ja-JP" sz="1300">
              <a:latin typeface="ＭＳ Ｐゴシック" panose="020B0600070205080204" pitchFamily="50" charset="-128"/>
              <a:ea typeface="ＭＳ Ｐゴシック" panose="020B0600070205080204" pitchFamily="50" charset="-128"/>
            </a:rPr>
            <a:t>56,138</a:t>
          </a:r>
          <a:r>
            <a:rPr kumimoji="1" lang="ja-JP" altLang="en-US" sz="1300">
              <a:latin typeface="ＭＳ Ｐゴシック" panose="020B0600070205080204" pitchFamily="50" charset="-128"/>
              <a:ea typeface="ＭＳ Ｐゴシック" panose="020B0600070205080204" pitchFamily="50" charset="-128"/>
            </a:rPr>
            <a:t>円低くなっているが、インフラ整備については、計画的に着実に遂行する必要がある。繰出金については、簡易水道事業法適化による繰出金の減で、補助費での支出となった。</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宮崎県五ケ瀬町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3,278
3,261
171.73
5,978,568
5,718,003
117,117
2,735,858
4,239,365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a:extLst>
            <a:ext uri="{FF2B5EF4-FFF2-40B4-BE49-F238E27FC236}">
              <a16:creationId xmlns:a16="http://schemas.microsoft.com/office/drawing/2014/main" id="{00000000-0008-0000-07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27115</xdr:rowOff>
    </xdr:from>
    <xdr:to>
      <xdr:col>24</xdr:col>
      <xdr:colOff>62865</xdr:colOff>
      <xdr:row>38</xdr:row>
      <xdr:rowOff>33230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flipV="1">
          <a:off x="4633595" y="5170615"/>
          <a:ext cx="1270" cy="1377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37057</xdr:rowOff>
    </xdr:from>
    <xdr:ext cx="469744" cy="259045"/>
    <xdr:sp macro="" textlink="">
      <xdr:nvSpPr>
        <xdr:cNvPr id="56" name="議会費最小値テキスト">
          <a:extLst>
            <a:ext uri="{FF2B5EF4-FFF2-40B4-BE49-F238E27FC236}">
              <a16:creationId xmlns:a16="http://schemas.microsoft.com/office/drawing/2014/main" id="{00000000-0008-0000-0700-000038000000}"/>
            </a:ext>
          </a:extLst>
        </xdr:cNvPr>
        <xdr:cNvSpPr txBox="1"/>
      </xdr:nvSpPr>
      <xdr:spPr>
        <a:xfrm>
          <a:off x="4686300" y="655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33230</xdr:rowOff>
    </xdr:from>
    <xdr:to>
      <xdr:col>24</xdr:col>
      <xdr:colOff>152400</xdr:colOff>
      <xdr:row>38</xdr:row>
      <xdr:rowOff>33230</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654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145242</xdr:rowOff>
    </xdr:from>
    <xdr:ext cx="534377" cy="259045"/>
    <xdr:sp macro="" textlink="">
      <xdr:nvSpPr>
        <xdr:cNvPr id="58" name="議会費最大値テキスト">
          <a:extLst>
            <a:ext uri="{FF2B5EF4-FFF2-40B4-BE49-F238E27FC236}">
              <a16:creationId xmlns:a16="http://schemas.microsoft.com/office/drawing/2014/main" id="{00000000-0008-0000-0700-00003A000000}"/>
            </a:ext>
          </a:extLst>
        </xdr:cNvPr>
        <xdr:cNvSpPr txBox="1"/>
      </xdr:nvSpPr>
      <xdr:spPr>
        <a:xfrm>
          <a:off x="4686300" y="4945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27115</xdr:rowOff>
    </xdr:from>
    <xdr:to>
      <xdr:col>24</xdr:col>
      <xdr:colOff>152400</xdr:colOff>
      <xdr:row>30</xdr:row>
      <xdr:rowOff>27115</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4546600" y="5170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13437</xdr:rowOff>
    </xdr:from>
    <xdr:to>
      <xdr:col>24</xdr:col>
      <xdr:colOff>63500</xdr:colOff>
      <xdr:row>37</xdr:row>
      <xdr:rowOff>38068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3797300" y="6357087"/>
          <a:ext cx="838200" cy="24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117467</xdr:rowOff>
    </xdr:from>
    <xdr:ext cx="534377" cy="259045"/>
    <xdr:sp macro="" textlink="">
      <xdr:nvSpPr>
        <xdr:cNvPr id="61" name="議会費平均値テキスト">
          <a:extLst>
            <a:ext uri="{FF2B5EF4-FFF2-40B4-BE49-F238E27FC236}">
              <a16:creationId xmlns:a16="http://schemas.microsoft.com/office/drawing/2014/main" id="{00000000-0008-0000-0700-00003D000000}"/>
            </a:ext>
          </a:extLst>
        </xdr:cNvPr>
        <xdr:cNvSpPr txBox="1"/>
      </xdr:nvSpPr>
      <xdr:spPr>
        <a:xfrm>
          <a:off x="4686300" y="62896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139040</xdr:rowOff>
    </xdr:from>
    <xdr:to>
      <xdr:col>24</xdr:col>
      <xdr:colOff>114300</xdr:colOff>
      <xdr:row>37</xdr:row>
      <xdr:rowOff>69190</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4584700" y="63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38068</xdr:rowOff>
    </xdr:from>
    <xdr:to>
      <xdr:col>19</xdr:col>
      <xdr:colOff>177800</xdr:colOff>
      <xdr:row>37</xdr:row>
      <xdr:rowOff>55804</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2908300" y="6381718"/>
          <a:ext cx="889000" cy="17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159823</xdr:rowOff>
    </xdr:from>
    <xdr:to>
      <xdr:col>20</xdr:col>
      <xdr:colOff>38100</xdr:colOff>
      <xdr:row>37</xdr:row>
      <xdr:rowOff>89973</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3746500" y="633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81100</xdr:rowOff>
    </xdr:from>
    <xdr:ext cx="534377"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3530111" y="6424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55804</xdr:rowOff>
    </xdr:from>
    <xdr:to>
      <xdr:col>15</xdr:col>
      <xdr:colOff>50800</xdr:colOff>
      <xdr:row>37</xdr:row>
      <xdr:rowOff>66491</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019300" y="6399454"/>
          <a:ext cx="889000" cy="10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164967</xdr:rowOff>
    </xdr:from>
    <xdr:to>
      <xdr:col>15</xdr:col>
      <xdr:colOff>101600</xdr:colOff>
      <xdr:row>37</xdr:row>
      <xdr:rowOff>95117</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2857500" y="6337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111644</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2641111" y="6112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66491</xdr:rowOff>
    </xdr:from>
    <xdr:to>
      <xdr:col>10</xdr:col>
      <xdr:colOff>114300</xdr:colOff>
      <xdr:row>37</xdr:row>
      <xdr:rowOff>84360</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1130300" y="6410141"/>
          <a:ext cx="889000" cy="17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7290</xdr:rowOff>
    </xdr:from>
    <xdr:to>
      <xdr:col>10</xdr:col>
      <xdr:colOff>165100</xdr:colOff>
      <xdr:row>37</xdr:row>
      <xdr:rowOff>108890</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968500" y="63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125417</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1752111" y="6126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9461</xdr:rowOff>
    </xdr:from>
    <xdr:to>
      <xdr:col>6</xdr:col>
      <xdr:colOff>38100</xdr:colOff>
      <xdr:row>37</xdr:row>
      <xdr:rowOff>111061</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1079500" y="635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127588</xdr:rowOff>
    </xdr:from>
    <xdr:ext cx="534377"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863111" y="6128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134087</xdr:rowOff>
    </xdr:from>
    <xdr:to>
      <xdr:col>24</xdr:col>
      <xdr:colOff>114300</xdr:colOff>
      <xdr:row>37</xdr:row>
      <xdr:rowOff>64237</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4584700" y="6306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156964</xdr:rowOff>
    </xdr:from>
    <xdr:ext cx="534377" cy="259045"/>
    <xdr:sp macro="" textlink="">
      <xdr:nvSpPr>
        <xdr:cNvPr id="80" name="議会費該当値テキスト">
          <a:extLst>
            <a:ext uri="{FF2B5EF4-FFF2-40B4-BE49-F238E27FC236}">
              <a16:creationId xmlns:a16="http://schemas.microsoft.com/office/drawing/2014/main" id="{00000000-0008-0000-0700-000050000000}"/>
            </a:ext>
          </a:extLst>
        </xdr:cNvPr>
        <xdr:cNvSpPr txBox="1"/>
      </xdr:nvSpPr>
      <xdr:spPr>
        <a:xfrm>
          <a:off x="4686300" y="6157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158718</xdr:rowOff>
    </xdr:from>
    <xdr:to>
      <xdr:col>20</xdr:col>
      <xdr:colOff>38100</xdr:colOff>
      <xdr:row>37</xdr:row>
      <xdr:rowOff>88868</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3746500" y="6330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105395</xdr:rowOff>
    </xdr:from>
    <xdr:ext cx="534377"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3530111" y="6106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5004</xdr:rowOff>
    </xdr:from>
    <xdr:to>
      <xdr:col>15</xdr:col>
      <xdr:colOff>101600</xdr:colOff>
      <xdr:row>37</xdr:row>
      <xdr:rowOff>106604</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2857500" y="6348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97731</xdr:rowOff>
    </xdr:from>
    <xdr:ext cx="534377"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2641111" y="6441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15691</xdr:rowOff>
    </xdr:from>
    <xdr:to>
      <xdr:col>10</xdr:col>
      <xdr:colOff>165100</xdr:colOff>
      <xdr:row>37</xdr:row>
      <xdr:rowOff>117291</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968500" y="6359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108418</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1752111" y="6452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33560</xdr:rowOff>
    </xdr:from>
    <xdr:to>
      <xdr:col>6</xdr:col>
      <xdr:colOff>38100</xdr:colOff>
      <xdr:row>37</xdr:row>
      <xdr:rowOff>135160</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1079500" y="6377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126287</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863111" y="6469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a:extLst>
            <a:ext uri="{FF2B5EF4-FFF2-40B4-BE49-F238E27FC236}">
              <a16:creationId xmlns:a16="http://schemas.microsoft.com/office/drawing/2014/main" id="{00000000-0008-0000-07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16142</xdr:rowOff>
    </xdr:from>
    <xdr:to>
      <xdr:col>24</xdr:col>
      <xdr:colOff>62865</xdr:colOff>
      <xdr:row>58</xdr:row>
      <xdr:rowOff>61973</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flipV="1">
          <a:off x="4633595" y="8931542"/>
          <a:ext cx="1270" cy="1074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65800</xdr:rowOff>
    </xdr:from>
    <xdr:ext cx="599010" cy="259045"/>
    <xdr:sp macro="" textlink="">
      <xdr:nvSpPr>
        <xdr:cNvPr id="111" name="総務費最小値テキスト">
          <a:extLst>
            <a:ext uri="{FF2B5EF4-FFF2-40B4-BE49-F238E27FC236}">
              <a16:creationId xmlns:a16="http://schemas.microsoft.com/office/drawing/2014/main" id="{00000000-0008-0000-0700-00006F000000}"/>
            </a:ext>
          </a:extLst>
        </xdr:cNvPr>
        <xdr:cNvSpPr txBox="1"/>
      </xdr:nvSpPr>
      <xdr:spPr>
        <a:xfrm>
          <a:off x="4686300" y="10009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61973</xdr:rowOff>
    </xdr:from>
    <xdr:to>
      <xdr:col>24</xdr:col>
      <xdr:colOff>152400</xdr:colOff>
      <xdr:row>58</xdr:row>
      <xdr:rowOff>61973</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4546600" y="10006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134269</xdr:rowOff>
    </xdr:from>
    <xdr:ext cx="690189" cy="259045"/>
    <xdr:sp macro="" textlink="">
      <xdr:nvSpPr>
        <xdr:cNvPr id="113" name="総務費最大値テキスト">
          <a:extLst>
            <a:ext uri="{FF2B5EF4-FFF2-40B4-BE49-F238E27FC236}">
              <a16:creationId xmlns:a16="http://schemas.microsoft.com/office/drawing/2014/main" id="{00000000-0008-0000-0700-000071000000}"/>
            </a:ext>
          </a:extLst>
        </xdr:cNvPr>
        <xdr:cNvSpPr txBox="1"/>
      </xdr:nvSpPr>
      <xdr:spPr>
        <a:xfrm>
          <a:off x="4686300" y="87067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2,520,250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16142</xdr:rowOff>
    </xdr:from>
    <xdr:to>
      <xdr:col>24</xdr:col>
      <xdr:colOff>152400</xdr:colOff>
      <xdr:row>52</xdr:row>
      <xdr:rowOff>16142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8931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12277</xdr:rowOff>
    </xdr:from>
    <xdr:to>
      <xdr:col>24</xdr:col>
      <xdr:colOff>63500</xdr:colOff>
      <xdr:row>58</xdr:row>
      <xdr:rowOff>24747</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3797300" y="9956377"/>
          <a:ext cx="838200" cy="12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103674</xdr:rowOff>
    </xdr:from>
    <xdr:ext cx="599010" cy="259045"/>
    <xdr:sp macro="" textlink="">
      <xdr:nvSpPr>
        <xdr:cNvPr id="116" name="総務費平均値テキスト">
          <a:extLst>
            <a:ext uri="{FF2B5EF4-FFF2-40B4-BE49-F238E27FC236}">
              <a16:creationId xmlns:a16="http://schemas.microsoft.com/office/drawing/2014/main" id="{00000000-0008-0000-0700-000074000000}"/>
            </a:ext>
          </a:extLst>
        </xdr:cNvPr>
        <xdr:cNvSpPr txBox="1"/>
      </xdr:nvSpPr>
      <xdr:spPr>
        <a:xfrm>
          <a:off x="4686300" y="97048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80797</xdr:rowOff>
    </xdr:from>
    <xdr:to>
      <xdr:col>24</xdr:col>
      <xdr:colOff>114300</xdr:colOff>
      <xdr:row>58</xdr:row>
      <xdr:rowOff>10947</xdr:rowOff>
    </xdr:to>
    <xdr:sp macro="" textlink="">
      <xdr:nvSpPr>
        <xdr:cNvPr id="117" name="フローチャート: 判断 116">
          <a:extLst>
            <a:ext uri="{FF2B5EF4-FFF2-40B4-BE49-F238E27FC236}">
              <a16:creationId xmlns:a16="http://schemas.microsoft.com/office/drawing/2014/main" id="{00000000-0008-0000-0700-000075000000}"/>
            </a:ext>
          </a:extLst>
        </xdr:cNvPr>
        <xdr:cNvSpPr/>
      </xdr:nvSpPr>
      <xdr:spPr>
        <a:xfrm>
          <a:off x="4584700" y="985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12277</xdr:rowOff>
    </xdr:from>
    <xdr:to>
      <xdr:col>19</xdr:col>
      <xdr:colOff>177800</xdr:colOff>
      <xdr:row>58</xdr:row>
      <xdr:rowOff>21044</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2908300" y="9956377"/>
          <a:ext cx="889000" cy="8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95784</xdr:rowOff>
    </xdr:from>
    <xdr:to>
      <xdr:col>20</xdr:col>
      <xdr:colOff>38100</xdr:colOff>
      <xdr:row>58</xdr:row>
      <xdr:rowOff>25934</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3746500" y="9868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42461</xdr:rowOff>
    </xdr:from>
    <xdr:ext cx="599010" cy="259045"/>
    <xdr:sp macro="" textlink="">
      <xdr:nvSpPr>
        <xdr:cNvPr id="120" name="テキスト ボックス 119">
          <a:extLst>
            <a:ext uri="{FF2B5EF4-FFF2-40B4-BE49-F238E27FC236}">
              <a16:creationId xmlns:a16="http://schemas.microsoft.com/office/drawing/2014/main" id="{00000000-0008-0000-0700-000078000000}"/>
            </a:ext>
          </a:extLst>
        </xdr:cNvPr>
        <xdr:cNvSpPr txBox="1"/>
      </xdr:nvSpPr>
      <xdr:spPr>
        <a:xfrm>
          <a:off x="3497795" y="96436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126229</xdr:rowOff>
    </xdr:from>
    <xdr:to>
      <xdr:col>15</xdr:col>
      <xdr:colOff>50800</xdr:colOff>
      <xdr:row>58</xdr:row>
      <xdr:rowOff>21044</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019300" y="9898879"/>
          <a:ext cx="889000" cy="66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86508</xdr:rowOff>
    </xdr:from>
    <xdr:to>
      <xdr:col>15</xdr:col>
      <xdr:colOff>101600</xdr:colOff>
      <xdr:row>58</xdr:row>
      <xdr:rowOff>16658</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2857500" y="9859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33185</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2608795" y="9634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28921</xdr:rowOff>
    </xdr:from>
    <xdr:to>
      <xdr:col>10</xdr:col>
      <xdr:colOff>114300</xdr:colOff>
      <xdr:row>57</xdr:row>
      <xdr:rowOff>126229</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1130300" y="9801571"/>
          <a:ext cx="889000" cy="97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91374</xdr:rowOff>
    </xdr:from>
    <xdr:to>
      <xdr:col>10</xdr:col>
      <xdr:colOff>165100</xdr:colOff>
      <xdr:row>58</xdr:row>
      <xdr:rowOff>21524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1968500" y="9864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12651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1719795" y="9956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67918</xdr:rowOff>
    </xdr:from>
    <xdr:to>
      <xdr:col>6</xdr:col>
      <xdr:colOff>38100</xdr:colOff>
      <xdr:row>57</xdr:row>
      <xdr:rowOff>169518</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079500" y="984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160645</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830795" y="9933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145397</xdr:rowOff>
    </xdr:from>
    <xdr:to>
      <xdr:col>24</xdr:col>
      <xdr:colOff>114300</xdr:colOff>
      <xdr:row>58</xdr:row>
      <xdr:rowOff>75547</xdr:rowOff>
    </xdr:to>
    <xdr:sp macro="" textlink="">
      <xdr:nvSpPr>
        <xdr:cNvPr id="134" name="楕円 133">
          <a:extLst>
            <a:ext uri="{FF2B5EF4-FFF2-40B4-BE49-F238E27FC236}">
              <a16:creationId xmlns:a16="http://schemas.microsoft.com/office/drawing/2014/main" id="{00000000-0008-0000-0700-000086000000}"/>
            </a:ext>
          </a:extLst>
        </xdr:cNvPr>
        <xdr:cNvSpPr/>
      </xdr:nvSpPr>
      <xdr:spPr>
        <a:xfrm>
          <a:off x="4584700" y="9918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60324</xdr:rowOff>
    </xdr:from>
    <xdr:ext cx="599010" cy="259045"/>
    <xdr:sp macro="" textlink="">
      <xdr:nvSpPr>
        <xdr:cNvPr id="135" name="総務費該当値テキスト">
          <a:extLst>
            <a:ext uri="{FF2B5EF4-FFF2-40B4-BE49-F238E27FC236}">
              <a16:creationId xmlns:a16="http://schemas.microsoft.com/office/drawing/2014/main" id="{00000000-0008-0000-0700-000087000000}"/>
            </a:ext>
          </a:extLst>
        </xdr:cNvPr>
        <xdr:cNvSpPr txBox="1"/>
      </xdr:nvSpPr>
      <xdr:spPr>
        <a:xfrm>
          <a:off x="4686300" y="98329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132927</xdr:rowOff>
    </xdr:from>
    <xdr:to>
      <xdr:col>20</xdr:col>
      <xdr:colOff>38100</xdr:colOff>
      <xdr:row>58</xdr:row>
      <xdr:rowOff>63077</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3746500" y="9905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54204</xdr:rowOff>
    </xdr:from>
    <xdr:ext cx="59901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497795" y="99983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141694</xdr:rowOff>
    </xdr:from>
    <xdr:to>
      <xdr:col>15</xdr:col>
      <xdr:colOff>101600</xdr:colOff>
      <xdr:row>58</xdr:row>
      <xdr:rowOff>71844</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2857500" y="9914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62971</xdr:rowOff>
    </xdr:from>
    <xdr:ext cx="59901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608795" y="10007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75429</xdr:rowOff>
    </xdr:from>
    <xdr:to>
      <xdr:col>10</xdr:col>
      <xdr:colOff>165100</xdr:colOff>
      <xdr:row>58</xdr:row>
      <xdr:rowOff>5579</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1968500" y="9848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22106</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1719795" y="9623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149571</xdr:rowOff>
    </xdr:from>
    <xdr:to>
      <xdr:col>6</xdr:col>
      <xdr:colOff>38100</xdr:colOff>
      <xdr:row>57</xdr:row>
      <xdr:rowOff>79721</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079500" y="9750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96248</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830795" y="9525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7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7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116383</xdr:rowOff>
    </xdr:from>
    <xdr:to>
      <xdr:col>24</xdr:col>
      <xdr:colOff>62865</xdr:colOff>
      <xdr:row>78</xdr:row>
      <xdr:rowOff>96796</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1946433"/>
          <a:ext cx="1270" cy="15234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100623</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473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96796</xdr:rowOff>
    </xdr:from>
    <xdr:to>
      <xdr:col>24</xdr:col>
      <xdr:colOff>152400</xdr:colOff>
      <xdr:row>78</xdr:row>
      <xdr:rowOff>96796</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4698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63060</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721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619,640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69</xdr:row>
      <xdr:rowOff>116383</xdr:rowOff>
    </xdr:from>
    <xdr:to>
      <xdr:col>24</xdr:col>
      <xdr:colOff>152400</xdr:colOff>
      <xdr:row>69</xdr:row>
      <xdr:rowOff>116383</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1946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117450</xdr:rowOff>
    </xdr:from>
    <xdr:to>
      <xdr:col>24</xdr:col>
      <xdr:colOff>63500</xdr:colOff>
      <xdr:row>76</xdr:row>
      <xdr:rowOff>120903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3797300" y="13147650"/>
          <a:ext cx="838200" cy="3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149724</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283702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285,880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126847</xdr:rowOff>
    </xdr:from>
    <xdr:to>
      <xdr:col>24</xdr:col>
      <xdr:colOff>114300</xdr:colOff>
      <xdr:row>76</xdr:row>
      <xdr:rowOff>56998</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298559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117450</xdr:rowOff>
    </xdr:from>
    <xdr:to>
      <xdr:col>19</xdr:col>
      <xdr:colOff>177800</xdr:colOff>
      <xdr:row>77</xdr:row>
      <xdr:rowOff>42621</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908300" y="13147650"/>
          <a:ext cx="889000" cy="96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169021</xdr:rowOff>
    </xdr:from>
    <xdr:to>
      <xdr:col>20</xdr:col>
      <xdr:colOff>38100</xdr:colOff>
      <xdr:row>76</xdr:row>
      <xdr:rowOff>99171</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302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115698</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2802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21005</xdr:rowOff>
    </xdr:from>
    <xdr:to>
      <xdr:col>15</xdr:col>
      <xdr:colOff>50800</xdr:colOff>
      <xdr:row>77</xdr:row>
      <xdr:rowOff>42621</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2019300" y="13222655"/>
          <a:ext cx="889000" cy="21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65968</xdr:rowOff>
    </xdr:from>
    <xdr:to>
      <xdr:col>15</xdr:col>
      <xdr:colOff>101600</xdr:colOff>
      <xdr:row>76</xdr:row>
      <xdr:rowOff>167568</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09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12645</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2871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21005</xdr:rowOff>
    </xdr:from>
    <xdr:to>
      <xdr:col>10</xdr:col>
      <xdr:colOff>114300</xdr:colOff>
      <xdr:row>77</xdr:row>
      <xdr:rowOff>120455</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1130300" y="13222655"/>
          <a:ext cx="889000" cy="99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48876</xdr:rowOff>
    </xdr:from>
    <xdr:to>
      <xdr:col>10</xdr:col>
      <xdr:colOff>165100</xdr:colOff>
      <xdr:row>76</xdr:row>
      <xdr:rowOff>150476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079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167002</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2854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120019</xdr:rowOff>
    </xdr:from>
    <xdr:to>
      <xdr:col>6</xdr:col>
      <xdr:colOff>38100</xdr:colOff>
      <xdr:row>77</xdr:row>
      <xdr:rowOff>50169</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15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66696</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292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70103</xdr:rowOff>
    </xdr:from>
    <xdr:to>
      <xdr:col>24</xdr:col>
      <xdr:colOff>114300</xdr:colOff>
      <xdr:row>77</xdr:row>
      <xdr:rowOff>253</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3100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48530</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3078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66650</xdr:rowOff>
    </xdr:from>
    <xdr:to>
      <xdr:col>20</xdr:col>
      <xdr:colOff>38100</xdr:colOff>
      <xdr:row>76</xdr:row>
      <xdr:rowOff>168250</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3096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159377</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31895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163271</xdr:rowOff>
    </xdr:from>
    <xdr:to>
      <xdr:col>15</xdr:col>
      <xdr:colOff>101600</xdr:colOff>
      <xdr:row>77</xdr:row>
      <xdr:rowOff>93421</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3193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84548</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32861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141655</xdr:rowOff>
    </xdr:from>
    <xdr:to>
      <xdr:col>10</xdr:col>
      <xdr:colOff>165100</xdr:colOff>
      <xdr:row>77</xdr:row>
      <xdr:rowOff>71805</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3171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62932</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3264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69655</xdr:rowOff>
    </xdr:from>
    <xdr:to>
      <xdr:col>6</xdr:col>
      <xdr:colOff>38100</xdr:colOff>
      <xdr:row>77</xdr:row>
      <xdr:rowOff>171255</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3271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162382</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3364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140266</xdr:rowOff>
    </xdr:from>
    <xdr:to>
      <xdr:col>24</xdr:col>
      <xdr:colOff>62865</xdr:colOff>
      <xdr:row>98</xdr:row>
      <xdr:rowOff>142207</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399316"/>
          <a:ext cx="1270" cy="1544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146034</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48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142207</xdr:rowOff>
    </xdr:from>
    <xdr:to>
      <xdr:col>24</xdr:col>
      <xdr:colOff>152400</xdr:colOff>
      <xdr:row>98</xdr:row>
      <xdr:rowOff>142207</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44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86943</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174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849,703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140266</xdr:rowOff>
    </xdr:from>
    <xdr:to>
      <xdr:col>24</xdr:col>
      <xdr:colOff>152400</xdr:colOff>
      <xdr:row>89</xdr:row>
      <xdr:rowOff>140266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399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60671</xdr:rowOff>
    </xdr:from>
    <xdr:to>
      <xdr:col>24</xdr:col>
      <xdr:colOff>63500</xdr:colOff>
      <xdr:row>97</xdr:row>
      <xdr:rowOff>81998</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6691321"/>
          <a:ext cx="838200" cy="21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33751</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6644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55324</xdr:rowOff>
    </xdr:from>
    <xdr:to>
      <xdr:col>24</xdr:col>
      <xdr:colOff>114300</xdr:colOff>
      <xdr:row>97</xdr:row>
      <xdr:rowOff>156924</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8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60671</xdr:rowOff>
    </xdr:from>
    <xdr:to>
      <xdr:col>19</xdr:col>
      <xdr:colOff>177800</xdr:colOff>
      <xdr:row>97</xdr:row>
      <xdr:rowOff>142711</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691321"/>
          <a:ext cx="889000" cy="82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54373</xdr:rowOff>
    </xdr:from>
    <xdr:to>
      <xdr:col>20</xdr:col>
      <xdr:colOff>38100</xdr:colOff>
      <xdr:row>97</xdr:row>
      <xdr:rowOff>155973</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8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147100</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777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142711</xdr:rowOff>
    </xdr:from>
    <xdr:to>
      <xdr:col>15</xdr:col>
      <xdr:colOff>50800</xdr:colOff>
      <xdr:row>97</xdr:row>
      <xdr:rowOff>147343</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773361"/>
          <a:ext cx="889000" cy="4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78777</xdr:rowOff>
    </xdr:from>
    <xdr:to>
      <xdr:col>15</xdr:col>
      <xdr:colOff>101600</xdr:colOff>
      <xdr:row>98</xdr:row>
      <xdr:rowOff>8927</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709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25454</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484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147343</xdr:rowOff>
    </xdr:from>
    <xdr:to>
      <xdr:col>10</xdr:col>
      <xdr:colOff>114300</xdr:colOff>
      <xdr:row>98</xdr:row>
      <xdr:rowOff>13869</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777993"/>
          <a:ext cx="889000" cy="37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86278</xdr:rowOff>
    </xdr:from>
    <xdr:to>
      <xdr:col>10</xdr:col>
      <xdr:colOff>165100</xdr:colOff>
      <xdr:row>98</xdr:row>
      <xdr:rowOff>16428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16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32955</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492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94886</xdr:rowOff>
    </xdr:from>
    <xdr:to>
      <xdr:col>6</xdr:col>
      <xdr:colOff>38100</xdr:colOff>
      <xdr:row>98</xdr:row>
      <xdr:rowOff>25036</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25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41563</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500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31198</xdr:rowOff>
    </xdr:from>
    <xdr:to>
      <xdr:col>24</xdr:col>
      <xdr:colOff>114300</xdr:colOff>
      <xdr:row>97</xdr:row>
      <xdr:rowOff>132798</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661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54075</xdr:rowOff>
    </xdr:from>
    <xdr:ext cx="599010"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5132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9871</xdr:rowOff>
    </xdr:from>
    <xdr:to>
      <xdr:col>20</xdr:col>
      <xdr:colOff>38100</xdr:colOff>
      <xdr:row>97</xdr:row>
      <xdr:rowOff>111471</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640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127998</xdr:rowOff>
    </xdr:from>
    <xdr:ext cx="59901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497795" y="16415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91911</xdr:rowOff>
    </xdr:from>
    <xdr:to>
      <xdr:col>15</xdr:col>
      <xdr:colOff>101600</xdr:colOff>
      <xdr:row>98</xdr:row>
      <xdr:rowOff>22061</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722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13188</xdr:rowOff>
    </xdr:from>
    <xdr:ext cx="59901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08795" y="16815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96543</xdr:rowOff>
    </xdr:from>
    <xdr:to>
      <xdr:col>10</xdr:col>
      <xdr:colOff>165100</xdr:colOff>
      <xdr:row>98</xdr:row>
      <xdr:rowOff>26693</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727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98</xdr:row>
      <xdr:rowOff>17820</xdr:rowOff>
    </xdr:from>
    <xdr:ext cx="59901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19795" y="168199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134519</xdr:rowOff>
    </xdr:from>
    <xdr:to>
      <xdr:col>6</xdr:col>
      <xdr:colOff>38100</xdr:colOff>
      <xdr:row>98</xdr:row>
      <xdr:rowOff>64669</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765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55796</xdr:rowOff>
    </xdr:from>
    <xdr:ext cx="599010"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30795" y="16857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120904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092954"/>
          <a:ext cx="1270" cy="1638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67581</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486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12,898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29</xdr:row>
      <xdr:rowOff>120904</xdr:rowOff>
    </xdr:from>
    <xdr:to>
      <xdr:col>55</xdr:col>
      <xdr:colOff>88900</xdr:colOff>
      <xdr:row>29</xdr:row>
      <xdr:rowOff>120904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092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91330</xdr:rowOff>
    </xdr:from>
    <xdr:ext cx="378565"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3498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68453</xdr:rowOff>
    </xdr:from>
    <xdr:to>
      <xdr:col>55</xdr:col>
      <xdr:colOff>50800</xdr:colOff>
      <xdr:row>38</xdr:row>
      <xdr:rowOff>170053</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583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80391</xdr:rowOff>
    </xdr:from>
    <xdr:to>
      <xdr:col>50</xdr:col>
      <xdr:colOff>165100</xdr:colOff>
      <xdr:row>39</xdr:row>
      <xdr:rowOff>10541</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59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27068</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50017" y="63707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82677</xdr:rowOff>
    </xdr:from>
    <xdr:to>
      <xdr:col>46</xdr:col>
      <xdr:colOff>38100</xdr:colOff>
      <xdr:row>39</xdr:row>
      <xdr:rowOff>12827</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597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29354</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61017" y="63730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75438</xdr:rowOff>
    </xdr:from>
    <xdr:to>
      <xdr:col>41</xdr:col>
      <xdr:colOff>101600</xdr:colOff>
      <xdr:row>39</xdr:row>
      <xdr:rowOff>5588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59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22115</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72017" y="63657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72263</xdr:rowOff>
    </xdr:from>
    <xdr:to>
      <xdr:col>36</xdr:col>
      <xdr:colOff>165100</xdr:colOff>
      <xdr:row>39</xdr:row>
      <xdr:rowOff>2413</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587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18940</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83017" y="63625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80027</xdr:rowOff>
    </xdr:from>
    <xdr:ext cx="249299"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104083</xdr:rowOff>
    </xdr:from>
    <xdr:to>
      <xdr:col>54</xdr:col>
      <xdr:colOff>189865</xdr:colOff>
      <xdr:row>59</xdr:row>
      <xdr:rowOff>12364</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848033"/>
          <a:ext cx="1270" cy="12798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16191</xdr:rowOff>
    </xdr:from>
    <xdr:ext cx="534377"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31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12364</xdr:rowOff>
    </xdr:from>
    <xdr:to>
      <xdr:col>55</xdr:col>
      <xdr:colOff>88900</xdr:colOff>
      <xdr:row>59</xdr:row>
      <xdr:rowOff>12364</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27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50760</xdr:rowOff>
    </xdr:from>
    <xdr:ext cx="690189"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6232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1,033,045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104083</xdr:rowOff>
    </xdr:from>
    <xdr:to>
      <xdr:col>55</xdr:col>
      <xdr:colOff>88900</xdr:colOff>
      <xdr:row>51</xdr:row>
      <xdr:rowOff>104083</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8480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125717</xdr:rowOff>
    </xdr:from>
    <xdr:to>
      <xdr:col>55</xdr:col>
      <xdr:colOff>0</xdr:colOff>
      <xdr:row>58</xdr:row>
      <xdr:rowOff>14818</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9639300" y="9898367"/>
          <a:ext cx="838200" cy="60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99189</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8718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120762</xdr:rowOff>
    </xdr:from>
    <xdr:to>
      <xdr:col>55</xdr:col>
      <xdr:colOff>50800</xdr:colOff>
      <xdr:row>58</xdr:row>
      <xdr:rowOff>50912</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89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14818</xdr:rowOff>
    </xdr:from>
    <xdr:to>
      <xdr:col>50</xdr:col>
      <xdr:colOff>114300</xdr:colOff>
      <xdr:row>58</xdr:row>
      <xdr:rowOff>35137</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8750300" y="9958918"/>
          <a:ext cx="889000" cy="20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104604</xdr:rowOff>
    </xdr:from>
    <xdr:to>
      <xdr:col>50</xdr:col>
      <xdr:colOff>165100</xdr:colOff>
      <xdr:row>58</xdr:row>
      <xdr:rowOff>34754</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87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51281</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9652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31883</xdr:rowOff>
    </xdr:from>
    <xdr:to>
      <xdr:col>45</xdr:col>
      <xdr:colOff>177800</xdr:colOff>
      <xdr:row>58</xdr:row>
      <xdr:rowOff>35137</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7861300" y="9975983"/>
          <a:ext cx="889000" cy="3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94931</xdr:rowOff>
    </xdr:from>
    <xdr:to>
      <xdr:col>46</xdr:col>
      <xdr:colOff>38100</xdr:colOff>
      <xdr:row>58</xdr:row>
      <xdr:rowOff>25081</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86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41608</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642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29689</xdr:rowOff>
    </xdr:from>
    <xdr:to>
      <xdr:col>41</xdr:col>
      <xdr:colOff>50800</xdr:colOff>
      <xdr:row>58</xdr:row>
      <xdr:rowOff>31883</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6972300" y="9973789"/>
          <a:ext cx="889000" cy="2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121736</xdr:rowOff>
    </xdr:from>
    <xdr:to>
      <xdr:col>41</xdr:col>
      <xdr:colOff>101600</xdr:colOff>
      <xdr:row>58</xdr:row>
      <xdr:rowOff>51886</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894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68413</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669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133362</xdr:rowOff>
    </xdr:from>
    <xdr:to>
      <xdr:col>36</xdr:col>
      <xdr:colOff>165100</xdr:colOff>
      <xdr:row>58</xdr:row>
      <xdr:rowOff>63512</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906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80039</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96812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74917</xdr:rowOff>
    </xdr:from>
    <xdr:to>
      <xdr:col>55</xdr:col>
      <xdr:colOff>50800</xdr:colOff>
      <xdr:row>58</xdr:row>
      <xdr:rowOff>5067</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9847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97794</xdr:rowOff>
    </xdr:from>
    <xdr:ext cx="599010"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698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135468</xdr:rowOff>
    </xdr:from>
    <xdr:to>
      <xdr:col>50</xdr:col>
      <xdr:colOff>165100</xdr:colOff>
      <xdr:row>58</xdr:row>
      <xdr:rowOff>65618</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9908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56745</xdr:rowOff>
    </xdr:from>
    <xdr:ext cx="59901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39795" y="10000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155787</xdr:rowOff>
    </xdr:from>
    <xdr:to>
      <xdr:col>46</xdr:col>
      <xdr:colOff>38100</xdr:colOff>
      <xdr:row>58</xdr:row>
      <xdr:rowOff>85937</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9928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77064</xdr:rowOff>
    </xdr:from>
    <xdr:ext cx="59901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50795" y="100211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152533</xdr:rowOff>
    </xdr:from>
    <xdr:to>
      <xdr:col>41</xdr:col>
      <xdr:colOff>101600</xdr:colOff>
      <xdr:row>58</xdr:row>
      <xdr:rowOff>82683</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9925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73810</xdr:rowOff>
    </xdr:from>
    <xdr:ext cx="59901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61795" y="100179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150339</xdr:rowOff>
    </xdr:from>
    <xdr:to>
      <xdr:col>36</xdr:col>
      <xdr:colOff>165100</xdr:colOff>
      <xdr:row>58</xdr:row>
      <xdr:rowOff>80489</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9922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71616</xdr:rowOff>
    </xdr:from>
    <xdr:ext cx="599010"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672795" y="10015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137742</xdr:rowOff>
    </xdr:from>
    <xdr:to>
      <xdr:col>54</xdr:col>
      <xdr:colOff>189865</xdr:colOff>
      <xdr:row>79</xdr:row>
      <xdr:rowOff>41219</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139242"/>
          <a:ext cx="1270" cy="14465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45046</xdr:rowOff>
    </xdr:from>
    <xdr:ext cx="378565"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5895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41219</xdr:rowOff>
    </xdr:from>
    <xdr:to>
      <xdr:col>55</xdr:col>
      <xdr:colOff>88900</xdr:colOff>
      <xdr:row>79</xdr:row>
      <xdr:rowOff>41219</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5857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84419</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914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380,514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137742</xdr:rowOff>
    </xdr:from>
    <xdr:to>
      <xdr:col>55</xdr:col>
      <xdr:colOff>88900</xdr:colOff>
      <xdr:row>70</xdr:row>
      <xdr:rowOff>137742</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1392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147351</xdr:rowOff>
    </xdr:from>
    <xdr:to>
      <xdr:col>55</xdr:col>
      <xdr:colOff>0</xdr:colOff>
      <xdr:row>76</xdr:row>
      <xdr:rowOff>63622</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9639300" y="13006101"/>
          <a:ext cx="838200" cy="87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66893</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2685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88466</xdr:rowOff>
    </xdr:from>
    <xdr:to>
      <xdr:col>55</xdr:col>
      <xdr:colOff>50800</xdr:colOff>
      <xdr:row>78</xdr:row>
      <xdr:rowOff>18616</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29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63622</xdr:rowOff>
    </xdr:from>
    <xdr:to>
      <xdr:col>50</xdr:col>
      <xdr:colOff>114300</xdr:colOff>
      <xdr:row>77</xdr:row>
      <xdr:rowOff>50017</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8750300" y="13093822"/>
          <a:ext cx="889000" cy="157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70935</xdr:rowOff>
    </xdr:from>
    <xdr:to>
      <xdr:col>50</xdr:col>
      <xdr:colOff>165100</xdr:colOff>
      <xdr:row>78</xdr:row>
      <xdr:rowOff>1085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27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163662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365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50017</xdr:rowOff>
    </xdr:from>
    <xdr:to>
      <xdr:col>45</xdr:col>
      <xdr:colOff>177800</xdr:colOff>
      <xdr:row>77</xdr:row>
      <xdr:rowOff>88692</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7861300" y="13251667"/>
          <a:ext cx="889000" cy="38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60981</xdr:rowOff>
    </xdr:from>
    <xdr:to>
      <xdr:col>46</xdr:col>
      <xdr:colOff>38100</xdr:colOff>
      <xdr:row>77</xdr:row>
      <xdr:rowOff>162581</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262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153708</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355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34936</xdr:rowOff>
    </xdr:from>
    <xdr:to>
      <xdr:col>41</xdr:col>
      <xdr:colOff>50800</xdr:colOff>
      <xdr:row>77</xdr:row>
      <xdr:rowOff>88692</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6972300" y="13236586"/>
          <a:ext cx="889000" cy="53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92580</xdr:rowOff>
    </xdr:from>
    <xdr:to>
      <xdr:col>41</xdr:col>
      <xdr:colOff>101600</xdr:colOff>
      <xdr:row>78</xdr:row>
      <xdr:rowOff>22730</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294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13857</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386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80018</xdr:rowOff>
    </xdr:from>
    <xdr:to>
      <xdr:col>36</xdr:col>
      <xdr:colOff>165100</xdr:colOff>
      <xdr:row>78</xdr:row>
      <xdr:rowOff>10168</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28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1295</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3374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96551</xdr:rowOff>
    </xdr:from>
    <xdr:to>
      <xdr:col>55</xdr:col>
      <xdr:colOff>50800</xdr:colOff>
      <xdr:row>76</xdr:row>
      <xdr:rowOff>26701</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2955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119428</xdr:rowOff>
    </xdr:from>
    <xdr:ext cx="599010"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28067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12822</xdr:rowOff>
    </xdr:from>
    <xdr:to>
      <xdr:col>50</xdr:col>
      <xdr:colOff>165100</xdr:colOff>
      <xdr:row>76</xdr:row>
      <xdr:rowOff>114422</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043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74</xdr:row>
      <xdr:rowOff>130949</xdr:rowOff>
    </xdr:from>
    <xdr:ext cx="59901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39795" y="12818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170667</xdr:rowOff>
    </xdr:from>
    <xdr:to>
      <xdr:col>46</xdr:col>
      <xdr:colOff>38100</xdr:colOff>
      <xdr:row>77</xdr:row>
      <xdr:rowOff>100817</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200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117344</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83111" y="12976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37892</xdr:rowOff>
    </xdr:from>
    <xdr:to>
      <xdr:col>41</xdr:col>
      <xdr:colOff>101600</xdr:colOff>
      <xdr:row>77</xdr:row>
      <xdr:rowOff>139492</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239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156019</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94111" y="13014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155586</xdr:rowOff>
    </xdr:from>
    <xdr:to>
      <xdr:col>36</xdr:col>
      <xdr:colOff>165100</xdr:colOff>
      <xdr:row>77</xdr:row>
      <xdr:rowOff>85736</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185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102264</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05111" y="12961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29763</xdr:rowOff>
    </xdr:from>
    <xdr:to>
      <xdr:col>54</xdr:col>
      <xdr:colOff>189865</xdr:colOff>
      <xdr:row>99</xdr:row>
      <xdr:rowOff>27891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60263"/>
          <a:ext cx="1270" cy="1541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31718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7005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27891</xdr:rowOff>
    </xdr:from>
    <xdr:to>
      <xdr:col>55</xdr:col>
      <xdr:colOff>88900</xdr:colOff>
      <xdr:row>99</xdr:row>
      <xdr:rowOff>27891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7001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147890</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35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987,328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29763</xdr:rowOff>
    </xdr:from>
    <xdr:to>
      <xdr:col>55</xdr:col>
      <xdr:colOff>88900</xdr:colOff>
      <xdr:row>90</xdr:row>
      <xdr:rowOff>29763</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60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79733</xdr:rowOff>
    </xdr:from>
    <xdr:to>
      <xdr:col>55</xdr:col>
      <xdr:colOff>0</xdr:colOff>
      <xdr:row>98</xdr:row>
      <xdr:rowOff>87407</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881833"/>
          <a:ext cx="838200" cy="7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111527</xdr:rowOff>
    </xdr:from>
    <xdr:ext cx="599010"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5707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185,153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88650</xdr:rowOff>
    </xdr:from>
    <xdr:to>
      <xdr:col>55</xdr:col>
      <xdr:colOff>50800</xdr:colOff>
      <xdr:row>98</xdr:row>
      <xdr:rowOff>18800</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71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79217</xdr:rowOff>
    </xdr:from>
    <xdr:to>
      <xdr:col>50</xdr:col>
      <xdr:colOff>114300</xdr:colOff>
      <xdr:row>98</xdr:row>
      <xdr:rowOff>87407</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8750300" y="16881317"/>
          <a:ext cx="889000" cy="8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104459</xdr:rowOff>
    </xdr:from>
    <xdr:to>
      <xdr:col>50</xdr:col>
      <xdr:colOff>165100</xdr:colOff>
      <xdr:row>98</xdr:row>
      <xdr:rowOff>34609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735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51136</xdr:rowOff>
    </xdr:from>
    <xdr:ext cx="599010"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39795" y="16510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79217</xdr:rowOff>
    </xdr:from>
    <xdr:to>
      <xdr:col>45</xdr:col>
      <xdr:colOff>177800</xdr:colOff>
      <xdr:row>98</xdr:row>
      <xdr:rowOff>90988</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881317"/>
          <a:ext cx="889000" cy="1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115833</xdr:rowOff>
    </xdr:from>
    <xdr:to>
      <xdr:col>46</xdr:col>
      <xdr:colOff>38100</xdr:colOff>
      <xdr:row>98</xdr:row>
      <xdr:rowOff>45983</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746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62510</xdr:rowOff>
    </xdr:from>
    <xdr:ext cx="59901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50795" y="16521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90988</xdr:rowOff>
    </xdr:from>
    <xdr:to>
      <xdr:col>41</xdr:col>
      <xdr:colOff>50800</xdr:colOff>
      <xdr:row>98</xdr:row>
      <xdr:rowOff>122585</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893088"/>
          <a:ext cx="889000" cy="31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129211</xdr:rowOff>
    </xdr:from>
    <xdr:to>
      <xdr:col>41</xdr:col>
      <xdr:colOff>101600</xdr:colOff>
      <xdr:row>98</xdr:row>
      <xdr:rowOff>59361</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759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75888</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61795" y="16535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138088</xdr:rowOff>
    </xdr:from>
    <xdr:to>
      <xdr:col>36</xdr:col>
      <xdr:colOff>165100</xdr:colOff>
      <xdr:row>98</xdr:row>
      <xdr:rowOff>68238</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76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84765</xdr:rowOff>
    </xdr:from>
    <xdr:ext cx="59901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672795" y="165439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28933</xdr:rowOff>
    </xdr:from>
    <xdr:to>
      <xdr:col>55</xdr:col>
      <xdr:colOff>50800</xdr:colOff>
      <xdr:row>98</xdr:row>
      <xdr:rowOff>130533</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831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115310</xdr:rowOff>
    </xdr:from>
    <xdr:ext cx="599010"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745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36607</xdr:rowOff>
    </xdr:from>
    <xdr:to>
      <xdr:col>50</xdr:col>
      <xdr:colOff>165100</xdr:colOff>
      <xdr:row>98</xdr:row>
      <xdr:rowOff>138207</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838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129334</xdr:rowOff>
    </xdr:from>
    <xdr:ext cx="59901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39795" y="16931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28417</xdr:rowOff>
    </xdr:from>
    <xdr:to>
      <xdr:col>46</xdr:col>
      <xdr:colOff>38100</xdr:colOff>
      <xdr:row>98</xdr:row>
      <xdr:rowOff>130017</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830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121144</xdr:rowOff>
    </xdr:from>
    <xdr:ext cx="59901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50795" y="169232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40188</xdr:rowOff>
    </xdr:from>
    <xdr:to>
      <xdr:col>41</xdr:col>
      <xdr:colOff>101600</xdr:colOff>
      <xdr:row>98</xdr:row>
      <xdr:rowOff>141788</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842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132915</xdr:rowOff>
    </xdr:from>
    <xdr:ext cx="599010"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61795" y="16935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71785</xdr:rowOff>
    </xdr:from>
    <xdr:to>
      <xdr:col>36</xdr:col>
      <xdr:colOff>165100</xdr:colOff>
      <xdr:row>99</xdr:row>
      <xdr:rowOff>1935</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873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164512</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966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00000000-0008-0000-07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54318</xdr:rowOff>
    </xdr:from>
    <xdr:to>
      <xdr:col>85</xdr:col>
      <xdr:colOff>126364</xdr:colOff>
      <xdr:row>39</xdr:row>
      <xdr:rowOff>4586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6317595" y="5197818"/>
          <a:ext cx="1269" cy="1493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8413</xdr:rowOff>
    </xdr:from>
    <xdr:ext cx="534377" cy="259045"/>
    <xdr:sp macro="" textlink="">
      <xdr:nvSpPr>
        <xdr:cNvPr id="515" name="消防費最小値テキスト">
          <a:extLst>
            <a:ext uri="{FF2B5EF4-FFF2-40B4-BE49-F238E27FC236}">
              <a16:creationId xmlns:a16="http://schemas.microsoft.com/office/drawing/2014/main" id="{00000000-0008-0000-0700-000003020000}"/>
            </a:ext>
          </a:extLst>
        </xdr:cNvPr>
        <xdr:cNvSpPr txBox="1"/>
      </xdr:nvSpPr>
      <xdr:spPr>
        <a:xfrm>
          <a:off x="16370300" y="6694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4586</xdr:rowOff>
    </xdr:from>
    <xdr:to>
      <xdr:col>86</xdr:col>
      <xdr:colOff>25400</xdr:colOff>
      <xdr:row>39</xdr:row>
      <xdr:rowOff>4586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6691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995</xdr:rowOff>
    </xdr:from>
    <xdr:ext cx="599010" cy="259045"/>
    <xdr:sp macro="" textlink="">
      <xdr:nvSpPr>
        <xdr:cNvPr id="517" name="消防費最大値テキスト">
          <a:extLst>
            <a:ext uri="{FF2B5EF4-FFF2-40B4-BE49-F238E27FC236}">
              <a16:creationId xmlns:a16="http://schemas.microsoft.com/office/drawing/2014/main" id="{00000000-0008-0000-0700-000005020000}"/>
            </a:ext>
          </a:extLst>
        </xdr:cNvPr>
        <xdr:cNvSpPr txBox="1"/>
      </xdr:nvSpPr>
      <xdr:spPr>
        <a:xfrm>
          <a:off x="16370300" y="4973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402,410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54318</xdr:rowOff>
    </xdr:from>
    <xdr:to>
      <xdr:col>86</xdr:col>
      <xdr:colOff>25400</xdr:colOff>
      <xdr:row>30</xdr:row>
      <xdr:rowOff>54318</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5197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35999</xdr:rowOff>
    </xdr:from>
    <xdr:to>
      <xdr:col>85</xdr:col>
      <xdr:colOff>127000</xdr:colOff>
      <xdr:row>38</xdr:row>
      <xdr:rowOff>61755</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5481300" y="6551099"/>
          <a:ext cx="838200" cy="25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109160</xdr:rowOff>
    </xdr:from>
    <xdr:ext cx="534377" cy="259045"/>
    <xdr:sp macro="" textlink="">
      <xdr:nvSpPr>
        <xdr:cNvPr id="520" name="消防費平均値テキスト">
          <a:extLst>
            <a:ext uri="{FF2B5EF4-FFF2-40B4-BE49-F238E27FC236}">
              <a16:creationId xmlns:a16="http://schemas.microsoft.com/office/drawing/2014/main" id="{00000000-0008-0000-0700-000008020000}"/>
            </a:ext>
          </a:extLst>
        </xdr:cNvPr>
        <xdr:cNvSpPr txBox="1"/>
      </xdr:nvSpPr>
      <xdr:spPr>
        <a:xfrm>
          <a:off x="16370300" y="62813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86283</xdr:rowOff>
    </xdr:from>
    <xdr:to>
      <xdr:col>85</xdr:col>
      <xdr:colOff>177800</xdr:colOff>
      <xdr:row>38</xdr:row>
      <xdr:rowOff>16433</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6268700" y="6429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61755</xdr:rowOff>
    </xdr:from>
    <xdr:to>
      <xdr:col>81</xdr:col>
      <xdr:colOff>50800</xdr:colOff>
      <xdr:row>38</xdr:row>
      <xdr:rowOff>81762</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4592300" y="6576855"/>
          <a:ext cx="889000" cy="20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111040</xdr:rowOff>
    </xdr:from>
    <xdr:to>
      <xdr:col>81</xdr:col>
      <xdr:colOff>101600</xdr:colOff>
      <xdr:row>38</xdr:row>
      <xdr:rowOff>41190</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5430500" y="6454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57717</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5214111" y="6229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65942</xdr:rowOff>
    </xdr:from>
    <xdr:to>
      <xdr:col>76</xdr:col>
      <xdr:colOff>114300</xdr:colOff>
      <xdr:row>38</xdr:row>
      <xdr:rowOff>81762</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3703300" y="6581042"/>
          <a:ext cx="889000" cy="15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116644</xdr:rowOff>
    </xdr:from>
    <xdr:to>
      <xdr:col>76</xdr:col>
      <xdr:colOff>165100</xdr:colOff>
      <xdr:row>38</xdr:row>
      <xdr:rowOff>46794</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4541500" y="646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63321</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325111" y="6235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89614</xdr:rowOff>
    </xdr:from>
    <xdr:to>
      <xdr:col>71</xdr:col>
      <xdr:colOff>177800</xdr:colOff>
      <xdr:row>38</xdr:row>
      <xdr:rowOff>65942</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2814300" y="6261814"/>
          <a:ext cx="889000" cy="319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119609</xdr:rowOff>
    </xdr:from>
    <xdr:to>
      <xdr:col>72</xdr:col>
      <xdr:colOff>38100</xdr:colOff>
      <xdr:row>38</xdr:row>
      <xdr:rowOff>49758</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652500" y="64632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66286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436111" y="6238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69991</xdr:rowOff>
    </xdr:from>
    <xdr:to>
      <xdr:col>67</xdr:col>
      <xdr:colOff>101600</xdr:colOff>
      <xdr:row>38</xdr:row>
      <xdr:rowOff>141</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2763500" y="6413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162718</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547111" y="6506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156649</xdr:rowOff>
    </xdr:from>
    <xdr:to>
      <xdr:col>85</xdr:col>
      <xdr:colOff>177800</xdr:colOff>
      <xdr:row>38</xdr:row>
      <xdr:rowOff>86799</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6268700" y="6500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135076</xdr:rowOff>
    </xdr:from>
    <xdr:ext cx="534377" cy="259045"/>
    <xdr:sp macro="" textlink="">
      <xdr:nvSpPr>
        <xdr:cNvPr id="539" name="消防費該当値テキスト">
          <a:extLst>
            <a:ext uri="{FF2B5EF4-FFF2-40B4-BE49-F238E27FC236}">
              <a16:creationId xmlns:a16="http://schemas.microsoft.com/office/drawing/2014/main" id="{00000000-0008-0000-0700-00001B020000}"/>
            </a:ext>
          </a:extLst>
        </xdr:cNvPr>
        <xdr:cNvSpPr txBox="1"/>
      </xdr:nvSpPr>
      <xdr:spPr>
        <a:xfrm>
          <a:off x="16370300" y="6478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10955</xdr:rowOff>
    </xdr:from>
    <xdr:to>
      <xdr:col>81</xdr:col>
      <xdr:colOff>101600</xdr:colOff>
      <xdr:row>38</xdr:row>
      <xdr:rowOff>112555</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5430500" y="6526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103682</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14111" y="6618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30962</xdr:rowOff>
    </xdr:from>
    <xdr:to>
      <xdr:col>76</xdr:col>
      <xdr:colOff>165100</xdr:colOff>
      <xdr:row>38</xdr:row>
      <xdr:rowOff>132562</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4541500" y="6546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123689</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325111" y="6638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15142</xdr:rowOff>
    </xdr:from>
    <xdr:to>
      <xdr:col>72</xdr:col>
      <xdr:colOff>38100</xdr:colOff>
      <xdr:row>38</xdr:row>
      <xdr:rowOff>116742</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3652500" y="6530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107869</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436111" y="6622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38814</xdr:rowOff>
    </xdr:from>
    <xdr:to>
      <xdr:col>67</xdr:col>
      <xdr:colOff>101600</xdr:colOff>
      <xdr:row>36</xdr:row>
      <xdr:rowOff>140414</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2763500" y="6211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34</xdr:row>
      <xdr:rowOff>156941</xdr:rowOff>
    </xdr:from>
    <xdr:ext cx="599010"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514795" y="5986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49</xdr:row>
      <xdr:rowOff>38299</xdr:rowOff>
    </xdr:from>
    <xdr:ext cx="685572"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760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a:extLst>
            <a:ext uri="{FF2B5EF4-FFF2-40B4-BE49-F238E27FC236}">
              <a16:creationId xmlns:a16="http://schemas.microsoft.com/office/drawing/2014/main" id="{00000000-0008-0000-0700-00003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31376</xdr:rowOff>
    </xdr:from>
    <xdr:to>
      <xdr:col>85</xdr:col>
      <xdr:colOff>126364</xdr:colOff>
      <xdr:row>59</xdr:row>
      <xdr:rowOff>667</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6317595" y="8775326"/>
          <a:ext cx="1269" cy="1340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4494</xdr:rowOff>
    </xdr:from>
    <xdr:ext cx="534377" cy="259045"/>
    <xdr:sp macro="" textlink="">
      <xdr:nvSpPr>
        <xdr:cNvPr id="574" name="教育費最小値テキスト">
          <a:extLst>
            <a:ext uri="{FF2B5EF4-FFF2-40B4-BE49-F238E27FC236}">
              <a16:creationId xmlns:a16="http://schemas.microsoft.com/office/drawing/2014/main" id="{00000000-0008-0000-0700-00003E020000}"/>
            </a:ext>
          </a:extLst>
        </xdr:cNvPr>
        <xdr:cNvSpPr txBox="1"/>
      </xdr:nvSpPr>
      <xdr:spPr>
        <a:xfrm>
          <a:off x="16370300" y="10120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667</xdr:rowOff>
    </xdr:from>
    <xdr:to>
      <xdr:col>86</xdr:col>
      <xdr:colOff>25400</xdr:colOff>
      <xdr:row>59</xdr:row>
      <xdr:rowOff>667</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10116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149503</xdr:rowOff>
    </xdr:from>
    <xdr:ext cx="599010" cy="259045"/>
    <xdr:sp macro="" textlink="">
      <xdr:nvSpPr>
        <xdr:cNvPr id="576" name="教育費最大値テキスト">
          <a:extLst>
            <a:ext uri="{FF2B5EF4-FFF2-40B4-BE49-F238E27FC236}">
              <a16:creationId xmlns:a16="http://schemas.microsoft.com/office/drawing/2014/main" id="{00000000-0008-0000-0700-000040020000}"/>
            </a:ext>
          </a:extLst>
        </xdr:cNvPr>
        <xdr:cNvSpPr txBox="1"/>
      </xdr:nvSpPr>
      <xdr:spPr>
        <a:xfrm>
          <a:off x="16370300" y="8550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881,340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31376</xdr:rowOff>
    </xdr:from>
    <xdr:to>
      <xdr:col>86</xdr:col>
      <xdr:colOff>25400</xdr:colOff>
      <xdr:row>51</xdr:row>
      <xdr:rowOff>31376</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8775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115000</xdr:rowOff>
    </xdr:from>
    <xdr:to>
      <xdr:col>85</xdr:col>
      <xdr:colOff>127000</xdr:colOff>
      <xdr:row>58</xdr:row>
      <xdr:rowOff>122258</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5481300" y="10059100"/>
          <a:ext cx="838200" cy="7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131948</xdr:rowOff>
    </xdr:from>
    <xdr:ext cx="599010" cy="259045"/>
    <xdr:sp macro="" textlink="">
      <xdr:nvSpPr>
        <xdr:cNvPr id="579" name="教育費平均値テキスト">
          <a:extLst>
            <a:ext uri="{FF2B5EF4-FFF2-40B4-BE49-F238E27FC236}">
              <a16:creationId xmlns:a16="http://schemas.microsoft.com/office/drawing/2014/main" id="{00000000-0008-0000-0700-000043020000}"/>
            </a:ext>
          </a:extLst>
        </xdr:cNvPr>
        <xdr:cNvSpPr txBox="1"/>
      </xdr:nvSpPr>
      <xdr:spPr>
        <a:xfrm>
          <a:off x="16370300" y="97331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109071</xdr:rowOff>
    </xdr:from>
    <xdr:to>
      <xdr:col>85</xdr:col>
      <xdr:colOff>177800</xdr:colOff>
      <xdr:row>58</xdr:row>
      <xdr:rowOff>39221</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6268700" y="9881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122258</xdr:rowOff>
    </xdr:from>
    <xdr:to>
      <xdr:col>81</xdr:col>
      <xdr:colOff>50800</xdr:colOff>
      <xdr:row>58</xdr:row>
      <xdr:rowOff>135466</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4592300" y="10066358"/>
          <a:ext cx="889000" cy="13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128677</xdr:rowOff>
    </xdr:from>
    <xdr:to>
      <xdr:col>81</xdr:col>
      <xdr:colOff>101600</xdr:colOff>
      <xdr:row>58</xdr:row>
      <xdr:rowOff>58827</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5430500" y="9901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56</xdr:row>
      <xdr:rowOff>75354</xdr:rowOff>
    </xdr:from>
    <xdr:ext cx="59901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5181795" y="9676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130073</xdr:rowOff>
    </xdr:from>
    <xdr:to>
      <xdr:col>76</xdr:col>
      <xdr:colOff>114300</xdr:colOff>
      <xdr:row>58</xdr:row>
      <xdr:rowOff>135466</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3703300" y="10074173"/>
          <a:ext cx="889000" cy="5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166795</xdr:rowOff>
    </xdr:from>
    <xdr:to>
      <xdr:col>76</xdr:col>
      <xdr:colOff>165100</xdr:colOff>
      <xdr:row>58</xdr:row>
      <xdr:rowOff>96945</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4541500" y="9939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56</xdr:row>
      <xdr:rowOff>113472</xdr:rowOff>
    </xdr:from>
    <xdr:ext cx="59901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4292795" y="97146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95694</xdr:rowOff>
    </xdr:from>
    <xdr:to>
      <xdr:col>71</xdr:col>
      <xdr:colOff>177800</xdr:colOff>
      <xdr:row>58</xdr:row>
      <xdr:rowOff>130073</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a:off x="12814300" y="10039794"/>
          <a:ext cx="889000" cy="34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163332</xdr:rowOff>
    </xdr:from>
    <xdr:to>
      <xdr:col>72</xdr:col>
      <xdr:colOff>38100</xdr:colOff>
      <xdr:row>58</xdr:row>
      <xdr:rowOff>93482</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3652500" y="9935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110009</xdr:rowOff>
    </xdr:from>
    <xdr:ext cx="59901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403795" y="9711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162213</xdr:rowOff>
    </xdr:from>
    <xdr:to>
      <xdr:col>67</xdr:col>
      <xdr:colOff>101600</xdr:colOff>
      <xdr:row>58</xdr:row>
      <xdr:rowOff>92363</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2763500" y="993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108890</xdr:rowOff>
    </xdr:from>
    <xdr:ext cx="59901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514795" y="9710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64200</xdr:rowOff>
    </xdr:from>
    <xdr:to>
      <xdr:col>85</xdr:col>
      <xdr:colOff>177800</xdr:colOff>
      <xdr:row>58</xdr:row>
      <xdr:rowOff>165800</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6268700" y="1000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150577</xdr:rowOff>
    </xdr:from>
    <xdr:ext cx="534377" cy="259045"/>
    <xdr:sp macro="" textlink="">
      <xdr:nvSpPr>
        <xdr:cNvPr id="598" name="教育費該当値テキスト">
          <a:extLst>
            <a:ext uri="{FF2B5EF4-FFF2-40B4-BE49-F238E27FC236}">
              <a16:creationId xmlns:a16="http://schemas.microsoft.com/office/drawing/2014/main" id="{00000000-0008-0000-0700-000056020000}"/>
            </a:ext>
          </a:extLst>
        </xdr:cNvPr>
        <xdr:cNvSpPr txBox="1"/>
      </xdr:nvSpPr>
      <xdr:spPr>
        <a:xfrm>
          <a:off x="16370300" y="9923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71458</xdr:rowOff>
    </xdr:from>
    <xdr:to>
      <xdr:col>81</xdr:col>
      <xdr:colOff>101600</xdr:colOff>
      <xdr:row>59</xdr:row>
      <xdr:rowOff>1608</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5430500" y="10015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164185</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214111" y="10108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84666</xdr:rowOff>
    </xdr:from>
    <xdr:to>
      <xdr:col>76</xdr:col>
      <xdr:colOff>165100</xdr:colOff>
      <xdr:row>59</xdr:row>
      <xdr:rowOff>14816</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4541500" y="10028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59</xdr:row>
      <xdr:rowOff>5943</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325111" y="10121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79273</xdr:rowOff>
    </xdr:from>
    <xdr:to>
      <xdr:col>72</xdr:col>
      <xdr:colOff>38100</xdr:colOff>
      <xdr:row>59</xdr:row>
      <xdr:rowOff>9423</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3652500" y="10023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550</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3436111" y="10116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44894</xdr:rowOff>
    </xdr:from>
    <xdr:to>
      <xdr:col>67</xdr:col>
      <xdr:colOff>101600</xdr:colOff>
      <xdr:row>58</xdr:row>
      <xdr:rowOff>146494</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2763500" y="9988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58</xdr:row>
      <xdr:rowOff>137621</xdr:rowOff>
    </xdr:from>
    <xdr:ext cx="599010"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514795" y="10081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69</xdr:row>
      <xdr:rowOff>92727</xdr:rowOff>
    </xdr:from>
    <xdr:ext cx="685572"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760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93716</xdr:rowOff>
    </xdr:from>
    <xdr:to>
      <xdr:col>85</xdr:col>
      <xdr:colOff>126364</xdr:colOff>
      <xdr:row>79</xdr:row>
      <xdr:rowOff>44450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095216"/>
          <a:ext cx="1269" cy="1493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70808</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6153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40393</xdr:rowOff>
    </xdr:from>
    <xdr:ext cx="690189"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187044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1,176,208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93716</xdr:rowOff>
    </xdr:from>
    <xdr:to>
      <xdr:col>86</xdr:col>
      <xdr:colOff>25400</xdr:colOff>
      <xdr:row>70</xdr:row>
      <xdr:rowOff>93716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095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4268</xdr:rowOff>
    </xdr:from>
    <xdr:to>
      <xdr:col>85</xdr:col>
      <xdr:colOff>127000</xdr:colOff>
      <xdr:row>77</xdr:row>
      <xdr:rowOff>21763</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5481300" y="13205918"/>
          <a:ext cx="838200" cy="17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115257</xdr:rowOff>
    </xdr:from>
    <xdr:ext cx="534377"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4883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136830</xdr:rowOff>
    </xdr:from>
    <xdr:to>
      <xdr:col>85</xdr:col>
      <xdr:colOff>177800</xdr:colOff>
      <xdr:row>79</xdr:row>
      <xdr:rowOff>66980</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509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21763</xdr:rowOff>
    </xdr:from>
    <xdr:to>
      <xdr:col>81</xdr:col>
      <xdr:colOff>50800</xdr:colOff>
      <xdr:row>77</xdr:row>
      <xdr:rowOff>162612</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4592300" y="13223413"/>
          <a:ext cx="889000" cy="140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132547</xdr:rowOff>
    </xdr:from>
    <xdr:to>
      <xdr:col>81</xdr:col>
      <xdr:colOff>101600</xdr:colOff>
      <xdr:row>79</xdr:row>
      <xdr:rowOff>62697</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50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53824</xdr:rowOff>
    </xdr:from>
    <xdr:ext cx="534377"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14111" y="13598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162612</xdr:rowOff>
    </xdr:from>
    <xdr:to>
      <xdr:col>76</xdr:col>
      <xdr:colOff>114300</xdr:colOff>
      <xdr:row>79</xdr:row>
      <xdr:rowOff>17431</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3703300" y="13364262"/>
          <a:ext cx="889000" cy="197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131718</xdr:rowOff>
    </xdr:from>
    <xdr:to>
      <xdr:col>76</xdr:col>
      <xdr:colOff>165100</xdr:colOff>
      <xdr:row>79</xdr:row>
      <xdr:rowOff>61868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504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79</xdr:row>
      <xdr:rowOff>52995</xdr:rowOff>
    </xdr:from>
    <xdr:ext cx="534377"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25111" y="13597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12588</xdr:rowOff>
    </xdr:from>
    <xdr:to>
      <xdr:col>71</xdr:col>
      <xdr:colOff>177800</xdr:colOff>
      <xdr:row>79</xdr:row>
      <xdr:rowOff>17431</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2814300" y="13557138"/>
          <a:ext cx="889000" cy="4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133102</xdr:rowOff>
    </xdr:from>
    <xdr:to>
      <xdr:col>72</xdr:col>
      <xdr:colOff>38100</xdr:colOff>
      <xdr:row>79</xdr:row>
      <xdr:rowOff>63252</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506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79779</xdr:rowOff>
    </xdr:from>
    <xdr:ext cx="534377"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36111" y="13281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135145</xdr:rowOff>
    </xdr:from>
    <xdr:to>
      <xdr:col>67</xdr:col>
      <xdr:colOff>101600</xdr:colOff>
      <xdr:row>79</xdr:row>
      <xdr:rowOff>65295</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508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56422</xdr:rowOff>
    </xdr:from>
    <xdr:ext cx="534377"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47111" y="13600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124918</xdr:rowOff>
    </xdr:from>
    <xdr:to>
      <xdr:col>85</xdr:col>
      <xdr:colOff>177800</xdr:colOff>
      <xdr:row>77</xdr:row>
      <xdr:rowOff>55068</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155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147795</xdr:rowOff>
    </xdr:from>
    <xdr:ext cx="599010"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006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301,639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142413</xdr:rowOff>
    </xdr:from>
    <xdr:to>
      <xdr:col>81</xdr:col>
      <xdr:colOff>101600</xdr:colOff>
      <xdr:row>77</xdr:row>
      <xdr:rowOff>72563</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172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89090</xdr:rowOff>
    </xdr:from>
    <xdr:ext cx="59901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181795" y="129478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111812</xdr:rowOff>
    </xdr:from>
    <xdr:to>
      <xdr:col>76</xdr:col>
      <xdr:colOff>165100</xdr:colOff>
      <xdr:row>78</xdr:row>
      <xdr:rowOff>41962</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313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76</xdr:row>
      <xdr:rowOff>58489</xdr:rowOff>
    </xdr:from>
    <xdr:ext cx="59901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292795" y="130886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138081</xdr:rowOff>
    </xdr:from>
    <xdr:to>
      <xdr:col>72</xdr:col>
      <xdr:colOff>38100</xdr:colOff>
      <xdr:row>79</xdr:row>
      <xdr:rowOff>68231</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511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59358</xdr:rowOff>
    </xdr:from>
    <xdr:ext cx="534377"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436111" y="13603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133238</xdr:rowOff>
    </xdr:from>
    <xdr:to>
      <xdr:col>67</xdr:col>
      <xdr:colOff>101600</xdr:colOff>
      <xdr:row>79</xdr:row>
      <xdr:rowOff>63388</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506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79915</xdr:rowOff>
    </xdr:from>
    <xdr:ext cx="534377"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547111" y="13281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公債費グラフ枠">
          <a:extLst>
            <a:ext uri="{FF2B5EF4-FFF2-40B4-BE49-F238E27FC236}">
              <a16:creationId xmlns:a16="http://schemas.microsoft.com/office/drawing/2014/main" id="{00000000-0008-0000-07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42401</xdr:rowOff>
    </xdr:from>
    <xdr:to>
      <xdr:col>85</xdr:col>
      <xdr:colOff>126364</xdr:colOff>
      <xdr:row>98</xdr:row>
      <xdr:rowOff>160134</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6317595" y="15644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163961</xdr:rowOff>
    </xdr:from>
    <xdr:ext cx="534377" cy="259045"/>
    <xdr:sp macro="" textlink="">
      <xdr:nvSpPr>
        <xdr:cNvPr id="688" name="公債費最小値テキスト">
          <a:extLst>
            <a:ext uri="{FF2B5EF4-FFF2-40B4-BE49-F238E27FC236}">
              <a16:creationId xmlns:a16="http://schemas.microsoft.com/office/drawing/2014/main" id="{00000000-0008-0000-0700-0000B0020000}"/>
            </a:ext>
          </a:extLst>
        </xdr:cNvPr>
        <xdr:cNvSpPr txBox="1"/>
      </xdr:nvSpPr>
      <xdr:spPr>
        <a:xfrm>
          <a:off x="16370300" y="16966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160134</xdr:rowOff>
    </xdr:from>
    <xdr:to>
      <xdr:col>86</xdr:col>
      <xdr:colOff>25400</xdr:colOff>
      <xdr:row>98</xdr:row>
      <xdr:rowOff>160134</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6230600" y="16962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160528</xdr:rowOff>
    </xdr:from>
    <xdr:ext cx="599010" cy="259045"/>
    <xdr:sp macro="" textlink="">
      <xdr:nvSpPr>
        <xdr:cNvPr id="690" name="公債費最大値テキスト">
          <a:extLst>
            <a:ext uri="{FF2B5EF4-FFF2-40B4-BE49-F238E27FC236}">
              <a16:creationId xmlns:a16="http://schemas.microsoft.com/office/drawing/2014/main" id="{00000000-0008-0000-0700-0000B2020000}"/>
            </a:ext>
          </a:extLst>
        </xdr:cNvPr>
        <xdr:cNvSpPr txBox="1"/>
      </xdr:nvSpPr>
      <xdr:spPr>
        <a:xfrm>
          <a:off x="16370300" y="15419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721,076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42401</xdr:rowOff>
    </xdr:from>
    <xdr:to>
      <xdr:col>86</xdr:col>
      <xdr:colOff>25400</xdr:colOff>
      <xdr:row>91</xdr:row>
      <xdr:rowOff>42401</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5644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115810</xdr:rowOff>
    </xdr:from>
    <xdr:to>
      <xdr:col>85</xdr:col>
      <xdr:colOff>127000</xdr:colOff>
      <xdr:row>97</xdr:row>
      <xdr:rowOff>127426</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5481300" y="16746460"/>
          <a:ext cx="838200" cy="11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18873</xdr:rowOff>
    </xdr:from>
    <xdr:ext cx="599010" cy="259045"/>
    <xdr:sp macro="" textlink="">
      <xdr:nvSpPr>
        <xdr:cNvPr id="693" name="公債費平均値テキスト">
          <a:extLst>
            <a:ext uri="{FF2B5EF4-FFF2-40B4-BE49-F238E27FC236}">
              <a16:creationId xmlns:a16="http://schemas.microsoft.com/office/drawing/2014/main" id="{00000000-0008-0000-0700-0000B5020000}"/>
            </a:ext>
          </a:extLst>
        </xdr:cNvPr>
        <xdr:cNvSpPr txBox="1"/>
      </xdr:nvSpPr>
      <xdr:spPr>
        <a:xfrm>
          <a:off x="16370300" y="164780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167446</xdr:rowOff>
    </xdr:from>
    <xdr:to>
      <xdr:col>85</xdr:col>
      <xdr:colOff>177800</xdr:colOff>
      <xdr:row>97</xdr:row>
      <xdr:rowOff>97596</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6268700" y="1662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127426</xdr:rowOff>
    </xdr:from>
    <xdr:to>
      <xdr:col>81</xdr:col>
      <xdr:colOff>50800</xdr:colOff>
      <xdr:row>97</xdr:row>
      <xdr:rowOff>141191</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4592300" y="16758076"/>
          <a:ext cx="889000" cy="13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7579</xdr:rowOff>
    </xdr:from>
    <xdr:to>
      <xdr:col>81</xdr:col>
      <xdr:colOff>101600</xdr:colOff>
      <xdr:row>97</xdr:row>
      <xdr:rowOff>109179</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5430500" y="1663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125706</xdr:rowOff>
    </xdr:from>
    <xdr:ext cx="59901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5181795" y="16413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141191</xdr:rowOff>
    </xdr:from>
    <xdr:to>
      <xdr:col>76</xdr:col>
      <xdr:colOff>114300</xdr:colOff>
      <xdr:row>97</xdr:row>
      <xdr:rowOff>162161</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3703300" y="16771841"/>
          <a:ext cx="889000" cy="20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10579</xdr:rowOff>
    </xdr:from>
    <xdr:to>
      <xdr:col>76</xdr:col>
      <xdr:colOff>165100</xdr:colOff>
      <xdr:row>97</xdr:row>
      <xdr:rowOff>112179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4541500" y="16641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128706</xdr:rowOff>
    </xdr:from>
    <xdr:ext cx="59901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4292795" y="16416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162161</xdr:rowOff>
    </xdr:from>
    <xdr:to>
      <xdr:col>71</xdr:col>
      <xdr:colOff>177800</xdr:colOff>
      <xdr:row>98</xdr:row>
      <xdr:rowOff>17875</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2814300" y="16792811"/>
          <a:ext cx="889000" cy="27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36629</xdr:rowOff>
    </xdr:from>
    <xdr:to>
      <xdr:col>72</xdr:col>
      <xdr:colOff>38100</xdr:colOff>
      <xdr:row>97</xdr:row>
      <xdr:rowOff>138229</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3652500" y="16667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154756</xdr:rowOff>
    </xdr:from>
    <xdr:ext cx="59901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403795" y="16442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50507</xdr:rowOff>
    </xdr:from>
    <xdr:to>
      <xdr:col>67</xdr:col>
      <xdr:colOff>101600</xdr:colOff>
      <xdr:row>97</xdr:row>
      <xdr:rowOff>152107</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2763500" y="16681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168634</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514795" y="16456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65010</xdr:rowOff>
    </xdr:from>
    <xdr:to>
      <xdr:col>85</xdr:col>
      <xdr:colOff>177800</xdr:colOff>
      <xdr:row>97</xdr:row>
      <xdr:rowOff>166610</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6268700" y="16695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43437</xdr:rowOff>
    </xdr:from>
    <xdr:ext cx="599010" cy="259045"/>
    <xdr:sp macro="" textlink="">
      <xdr:nvSpPr>
        <xdr:cNvPr id="712" name="公債費該当値テキスト">
          <a:extLst>
            <a:ext uri="{FF2B5EF4-FFF2-40B4-BE49-F238E27FC236}">
              <a16:creationId xmlns:a16="http://schemas.microsoft.com/office/drawing/2014/main" id="{00000000-0008-0000-0700-0000C8020000}"/>
            </a:ext>
          </a:extLst>
        </xdr:cNvPr>
        <xdr:cNvSpPr txBox="1"/>
      </xdr:nvSpPr>
      <xdr:spPr>
        <a:xfrm>
          <a:off x="16370300" y="166740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76626</xdr:rowOff>
    </xdr:from>
    <xdr:to>
      <xdr:col>81</xdr:col>
      <xdr:colOff>101600</xdr:colOff>
      <xdr:row>98</xdr:row>
      <xdr:rowOff>6776</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5430500" y="16707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169353</xdr:rowOff>
    </xdr:from>
    <xdr:ext cx="59901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181795" y="16800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90391</xdr:rowOff>
    </xdr:from>
    <xdr:to>
      <xdr:col>76</xdr:col>
      <xdr:colOff>165100</xdr:colOff>
      <xdr:row>98</xdr:row>
      <xdr:rowOff>20541</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4541500" y="16721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98</xdr:row>
      <xdr:rowOff>11668</xdr:rowOff>
    </xdr:from>
    <xdr:ext cx="59901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4292795" y="168137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111361</xdr:rowOff>
    </xdr:from>
    <xdr:to>
      <xdr:col>72</xdr:col>
      <xdr:colOff>38100</xdr:colOff>
      <xdr:row>98</xdr:row>
      <xdr:rowOff>41511</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3652500" y="16742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98</xdr:row>
      <xdr:rowOff>32638</xdr:rowOff>
    </xdr:from>
    <xdr:ext cx="59901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3403795" y="16834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138525</xdr:rowOff>
    </xdr:from>
    <xdr:to>
      <xdr:col>67</xdr:col>
      <xdr:colOff>101600</xdr:colOff>
      <xdr:row>98</xdr:row>
      <xdr:rowOff>68675</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2763500" y="16769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98</xdr:row>
      <xdr:rowOff>59802</xdr:rowOff>
    </xdr:from>
    <xdr:ext cx="59901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514795" y="16861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5" name="諸支出金グラフ枠">
          <a:extLst>
            <a:ext uri="{FF2B5EF4-FFF2-40B4-BE49-F238E27FC236}">
              <a16:creationId xmlns:a16="http://schemas.microsoft.com/office/drawing/2014/main" id="{00000000-0008-0000-0700-0000E9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59755</xdr:rowOff>
    </xdr:from>
    <xdr:to>
      <xdr:col>116</xdr:col>
      <xdr:colOff>62864</xdr:colOff>
      <xdr:row>39</xdr:row>
      <xdr:rowOff>98878</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flipV="1">
          <a:off x="22159595" y="5203255"/>
          <a:ext cx="1269" cy="15821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110071</xdr:rowOff>
    </xdr:from>
    <xdr:ext cx="249299" cy="259045"/>
    <xdr:sp macro="" textlink="">
      <xdr:nvSpPr>
        <xdr:cNvPr id="747" name="諸支出金最小値テキスト">
          <a:extLst>
            <a:ext uri="{FF2B5EF4-FFF2-40B4-BE49-F238E27FC236}">
              <a16:creationId xmlns:a16="http://schemas.microsoft.com/office/drawing/2014/main" id="{00000000-0008-0000-0700-0000EB020000}"/>
            </a:ext>
          </a:extLst>
        </xdr:cNvPr>
        <xdr:cNvSpPr txBox="1"/>
      </xdr:nvSpPr>
      <xdr:spPr>
        <a:xfrm>
          <a:off x="22212300" y="6796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6432</xdr:rowOff>
    </xdr:from>
    <xdr:ext cx="534377" cy="259045"/>
    <xdr:sp macro="" textlink="">
      <xdr:nvSpPr>
        <xdr:cNvPr id="749" name="諸支出金最大値テキスト">
          <a:extLst>
            <a:ext uri="{FF2B5EF4-FFF2-40B4-BE49-F238E27FC236}">
              <a16:creationId xmlns:a16="http://schemas.microsoft.com/office/drawing/2014/main" id="{00000000-0008-0000-0700-0000ED020000}"/>
            </a:ext>
          </a:extLst>
        </xdr:cNvPr>
        <xdr:cNvSpPr txBox="1"/>
      </xdr:nvSpPr>
      <xdr:spPr>
        <a:xfrm>
          <a:off x="22212300" y="4978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48,448</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59755</xdr:rowOff>
    </xdr:from>
    <xdr:to>
      <xdr:col>116</xdr:col>
      <xdr:colOff>152400</xdr:colOff>
      <xdr:row>30</xdr:row>
      <xdr:rowOff>59755</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2072600" y="5203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27522</xdr:rowOff>
    </xdr:from>
    <xdr:ext cx="469744" cy="259045"/>
    <xdr:sp macro="" textlink="">
      <xdr:nvSpPr>
        <xdr:cNvPr id="752" name="諸支出金平均値テキスト">
          <a:extLst>
            <a:ext uri="{FF2B5EF4-FFF2-40B4-BE49-F238E27FC236}">
              <a16:creationId xmlns:a16="http://schemas.microsoft.com/office/drawing/2014/main" id="{00000000-0008-0000-0700-0000F0020000}"/>
            </a:ext>
          </a:extLst>
        </xdr:cNvPr>
        <xdr:cNvSpPr txBox="1"/>
      </xdr:nvSpPr>
      <xdr:spPr>
        <a:xfrm>
          <a:off x="22212300" y="65426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4645</xdr:rowOff>
    </xdr:from>
    <xdr:to>
      <xdr:col>116</xdr:col>
      <xdr:colOff>114300</xdr:colOff>
      <xdr:row>39</xdr:row>
      <xdr:rowOff>106245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2110700" y="6691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11372</xdr:rowOff>
    </xdr:from>
    <xdr:to>
      <xdr:col>112</xdr:col>
      <xdr:colOff>38100</xdr:colOff>
      <xdr:row>39</xdr:row>
      <xdr:rowOff>112972</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1272500" y="669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129499</xdr:rowOff>
    </xdr:from>
    <xdr:ext cx="469744"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088428" y="6473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18752</xdr:rowOff>
    </xdr:from>
    <xdr:to>
      <xdr:col>107</xdr:col>
      <xdr:colOff>101600</xdr:colOff>
      <xdr:row>39</xdr:row>
      <xdr:rowOff>120352</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0383500" y="670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136879</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45017" y="64805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25349</xdr:rowOff>
    </xdr:from>
    <xdr:to>
      <xdr:col>102</xdr:col>
      <xdr:colOff>165100</xdr:colOff>
      <xdr:row>39</xdr:row>
      <xdr:rowOff>126949</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9494500" y="6711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143476</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56017" y="64871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31391</xdr:rowOff>
    </xdr:from>
    <xdr:to>
      <xdr:col>98</xdr:col>
      <xdr:colOff>38100</xdr:colOff>
      <xdr:row>39</xdr:row>
      <xdr:rowOff>132991</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18605500" y="6717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149518</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7017" y="64931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154521</xdr:rowOff>
    </xdr:from>
    <xdr:ext cx="249299" cy="259045"/>
    <xdr:sp macro="" textlink="">
      <xdr:nvSpPr>
        <xdr:cNvPr id="771" name="諸支出金該当値テキスト">
          <a:extLst>
            <a:ext uri="{FF2B5EF4-FFF2-40B4-BE49-F238E27FC236}">
              <a16:creationId xmlns:a16="http://schemas.microsoft.com/office/drawing/2014/main" id="{00000000-0008-0000-0700-000003030000}"/>
            </a:ext>
          </a:extLst>
        </xdr:cNvPr>
        <xdr:cNvSpPr txBox="1"/>
      </xdr:nvSpPr>
      <xdr:spPr>
        <a:xfrm>
          <a:off x="22212300" y="6669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前年度繰上充用金グラフ枠">
          <a:extLst>
            <a:ext uri="{FF2B5EF4-FFF2-40B4-BE49-F238E27FC236}">
              <a16:creationId xmlns:a16="http://schemas.microsoft.com/office/drawing/2014/main" id="{00000000-0008-0000-0700-00001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6" name="前年度繰上充用金最小値テキスト">
          <a:extLst>
            <a:ext uri="{FF2B5EF4-FFF2-40B4-BE49-F238E27FC236}">
              <a16:creationId xmlns:a16="http://schemas.microsoft.com/office/drawing/2014/main" id="{00000000-0008-0000-0700-00001C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8" name="前年度繰上充用金最大値テキスト">
          <a:extLst>
            <a:ext uri="{FF2B5EF4-FFF2-40B4-BE49-F238E27FC236}">
              <a16:creationId xmlns:a16="http://schemas.microsoft.com/office/drawing/2014/main" id="{00000000-0008-0000-0700-00001E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1" name="前年度繰上充用金平均値テキスト">
          <a:extLst>
            <a:ext uri="{FF2B5EF4-FFF2-40B4-BE49-F238E27FC236}">
              <a16:creationId xmlns:a16="http://schemas.microsoft.com/office/drawing/2014/main" id="{00000000-0008-0000-0700-000021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0" name="前年度繰上充用金該当値テキスト">
          <a:extLst>
            <a:ext uri="{FF2B5EF4-FFF2-40B4-BE49-F238E27FC236}">
              <a16:creationId xmlns:a16="http://schemas.microsoft.com/office/drawing/2014/main" id="{00000000-0008-0000-0700-000034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9" name="正方形/長方形 828">
          <a:extLst>
            <a:ext uri="{FF2B5EF4-FFF2-40B4-BE49-F238E27FC236}">
              <a16:creationId xmlns:a16="http://schemas.microsoft.com/office/drawing/2014/main" id="{00000000-0008-0000-0700-00003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人口減少に伴い（</a:t>
          </a:r>
          <a:r>
            <a:rPr kumimoji="1" lang="en-US" altLang="ja-JP" sz="1300">
              <a:latin typeface="ＭＳ Ｐゴシック" panose="020B0600070205080204" pitchFamily="50" charset="-128"/>
              <a:ea typeface="ＭＳ Ｐゴシック" panose="020B0600070205080204" pitchFamily="50" charset="-128"/>
            </a:rPr>
            <a:t>3,385</a:t>
          </a:r>
          <a:r>
            <a:rPr kumimoji="1" lang="ja-JP" altLang="en-US" sz="1300">
              <a:latin typeface="ＭＳ Ｐゴシック" panose="020B0600070205080204" pitchFamily="50" charset="-128"/>
              <a:ea typeface="ＭＳ Ｐゴシック" panose="020B0600070205080204" pitchFamily="50" charset="-128"/>
            </a:rPr>
            <a:t>人→</a:t>
          </a:r>
          <a:r>
            <a:rPr kumimoji="1" lang="en-US" altLang="ja-JP" sz="1300">
              <a:latin typeface="ＭＳ Ｐゴシック" panose="020B0600070205080204" pitchFamily="50" charset="-128"/>
              <a:ea typeface="ＭＳ Ｐゴシック" panose="020B0600070205080204" pitchFamily="50" charset="-128"/>
            </a:rPr>
            <a:t>3,278</a:t>
          </a:r>
          <a:r>
            <a:rPr kumimoji="1" lang="ja-JP" altLang="en-US" sz="1300">
              <a:latin typeface="ＭＳ Ｐゴシック" panose="020B0600070205080204" pitchFamily="50" charset="-128"/>
              <a:ea typeface="ＭＳ Ｐゴシック" panose="020B0600070205080204" pitchFamily="50" charset="-128"/>
            </a:rPr>
            <a:t>人　</a:t>
          </a:r>
          <a:r>
            <a:rPr kumimoji="1" lang="en-US" altLang="ja-JP" sz="1300">
              <a:latin typeface="ＭＳ Ｐゴシック" panose="020B0600070205080204" pitchFamily="50" charset="-128"/>
              <a:ea typeface="ＭＳ Ｐゴシック" panose="020B0600070205080204" pitchFamily="50" charset="-128"/>
            </a:rPr>
            <a:t>3.2</a:t>
          </a:r>
          <a:r>
            <a:rPr kumimoji="1" lang="ja-JP" altLang="en-US" sz="1300">
              <a:latin typeface="ＭＳ Ｐゴシック" panose="020B0600070205080204" pitchFamily="50" charset="-128"/>
              <a:ea typeface="ＭＳ Ｐゴシック" panose="020B0600070205080204" pitchFamily="50" charset="-128"/>
            </a:rPr>
            <a:t>％減）全体的に住民一人当たりのコストは増加している。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人口減以外の要因について、特徴的なものは下記のとおり。</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消防費は、小型ポンプ積載車</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台の更新を行ったことによるもので、</a:t>
          </a:r>
          <a:r>
            <a:rPr kumimoji="1" lang="en-US" altLang="ja-JP" sz="1300">
              <a:latin typeface="ＭＳ Ｐゴシック" panose="020B0600070205080204" pitchFamily="50" charset="-128"/>
              <a:ea typeface="ＭＳ Ｐゴシック" panose="020B0600070205080204" pitchFamily="50" charset="-128"/>
            </a:rPr>
            <a:t>6,760</a:t>
          </a:r>
          <a:r>
            <a:rPr kumimoji="1" lang="ja-JP" altLang="en-US" sz="1300">
              <a:latin typeface="ＭＳ Ｐゴシック" panose="020B0600070205080204" pitchFamily="50" charset="-128"/>
              <a:ea typeface="ＭＳ Ｐゴシック" panose="020B0600070205080204" pitchFamily="50" charset="-128"/>
            </a:rPr>
            <a:t>円増加している。総務費は、新庁舎関連事業（防災広場造成）の完了及びコロナ・物価高騰関連臨時交付金の減少によるもので、</a:t>
          </a:r>
          <a:r>
            <a:rPr kumimoji="1" lang="en-US" altLang="ja-JP" sz="1300">
              <a:latin typeface="ＭＳ Ｐゴシック" panose="020B0600070205080204" pitchFamily="50" charset="-128"/>
              <a:ea typeface="ＭＳ Ｐゴシック" panose="020B0600070205080204" pitchFamily="50" charset="-128"/>
            </a:rPr>
            <a:t>27,273</a:t>
          </a:r>
          <a:r>
            <a:rPr kumimoji="1" lang="ja-JP" altLang="en-US" sz="1300">
              <a:latin typeface="ＭＳ Ｐゴシック" panose="020B0600070205080204" pitchFamily="50" charset="-128"/>
              <a:ea typeface="ＭＳ Ｐゴシック" panose="020B0600070205080204" pitchFamily="50" charset="-128"/>
            </a:rPr>
            <a:t>円減少している。農林水産業費は、森林環境対策事業として町営一般住宅</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棟を建設したこと及び県単営農飲雑用水施設整備事業の増加によるもので、</a:t>
          </a:r>
          <a:r>
            <a:rPr kumimoji="1" lang="en-US" altLang="ja-JP" sz="1300">
              <a:latin typeface="ＭＳ Ｐゴシック" panose="020B0600070205080204" pitchFamily="50" charset="-128"/>
              <a:ea typeface="ＭＳ Ｐゴシック" panose="020B0600070205080204" pitchFamily="50" charset="-128"/>
            </a:rPr>
            <a:t>47,678</a:t>
          </a:r>
          <a:r>
            <a:rPr kumimoji="1" lang="ja-JP" altLang="en-US" sz="1300">
              <a:latin typeface="ＭＳ Ｐゴシック" panose="020B0600070205080204" pitchFamily="50" charset="-128"/>
              <a:ea typeface="ＭＳ Ｐゴシック" panose="020B0600070205080204" pitchFamily="50" charset="-128"/>
            </a:rPr>
            <a:t>円増加している。商工費は、スキー場再開の準備に伴う、三セク特別対策補助金の増加及び施設改修、修繕、備品整備等に係る費用の増加によるもので、</a:t>
          </a:r>
          <a:r>
            <a:rPr kumimoji="1" lang="en-US" altLang="ja-JP" sz="1300">
              <a:latin typeface="ＭＳ Ｐゴシック" panose="020B0600070205080204" pitchFamily="50" charset="-128"/>
              <a:ea typeface="ＭＳ Ｐゴシック" panose="020B0600070205080204" pitchFamily="50" charset="-128"/>
            </a:rPr>
            <a:t>23,024</a:t>
          </a:r>
          <a:r>
            <a:rPr kumimoji="1" lang="ja-JP" altLang="en-US" sz="1300">
              <a:latin typeface="ＭＳ Ｐゴシック" panose="020B0600070205080204" pitchFamily="50" charset="-128"/>
              <a:ea typeface="ＭＳ Ｐゴシック" panose="020B0600070205080204" pitchFamily="50" charset="-128"/>
            </a:rPr>
            <a:t>円増加している。災害復旧費は、令和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年災、</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年災、現年災にかかる災害復旧事業が本格化し事業費が増加したことにより、</a:t>
          </a:r>
          <a:r>
            <a:rPr kumimoji="1" lang="en-US" altLang="ja-JP" sz="1300">
              <a:latin typeface="ＭＳ Ｐゴシック" panose="020B0600070205080204" pitchFamily="50" charset="-128"/>
              <a:ea typeface="ＭＳ Ｐゴシック" panose="020B0600070205080204" pitchFamily="50" charset="-128"/>
            </a:rPr>
            <a:t>13,775</a:t>
          </a:r>
          <a:r>
            <a:rPr kumimoji="1" lang="ja-JP" altLang="en-US" sz="1300">
              <a:latin typeface="ＭＳ Ｐゴシック" panose="020B0600070205080204" pitchFamily="50" charset="-128"/>
              <a:ea typeface="ＭＳ Ｐゴシック" panose="020B0600070205080204" pitchFamily="50" charset="-128"/>
            </a:rPr>
            <a:t>円増加している。衛生費は、前年度に臨時的に増額となった病院経営に係る負担金がなくなったことにより、衛生費全体として</a:t>
          </a:r>
          <a:r>
            <a:rPr kumimoji="1" lang="en-US" altLang="ja-JP" sz="1300">
              <a:latin typeface="ＭＳ Ｐゴシック" panose="020B0600070205080204" pitchFamily="50" charset="-128"/>
              <a:ea typeface="ＭＳ Ｐゴシック" panose="020B0600070205080204" pitchFamily="50" charset="-128"/>
            </a:rPr>
            <a:t>11,195</a:t>
          </a:r>
          <a:r>
            <a:rPr kumimoji="1" lang="ja-JP" altLang="en-US" sz="1300">
              <a:latin typeface="ＭＳ Ｐゴシック" panose="020B0600070205080204" pitchFamily="50" charset="-128"/>
              <a:ea typeface="ＭＳ Ｐゴシック" panose="020B0600070205080204" pitchFamily="50" charset="-128"/>
            </a:rPr>
            <a:t>円減少している。公債費は、役場庁舎建設事業に係る一連の事業が完了し、起債償還が始まったことにより</a:t>
          </a:r>
          <a:r>
            <a:rPr kumimoji="1" lang="en-US" altLang="ja-JP" sz="1300">
              <a:latin typeface="ＭＳ Ｐゴシック" panose="020B0600070205080204" pitchFamily="50" charset="-128"/>
              <a:ea typeface="ＭＳ Ｐゴシック" panose="020B0600070205080204" pitchFamily="50" charset="-128"/>
            </a:rPr>
            <a:t>6,098</a:t>
          </a:r>
          <a:r>
            <a:rPr kumimoji="1" lang="ja-JP" altLang="en-US" sz="1300">
              <a:latin typeface="ＭＳ Ｐゴシック" panose="020B0600070205080204" pitchFamily="50" charset="-128"/>
              <a:ea typeface="ＭＳ Ｐゴシック" panose="020B0600070205080204" pitchFamily="50" charset="-128"/>
            </a:rPr>
            <a:t>円の増加となっている。災害復旧事業に係る起債の償還もあり、高止まり状態にあるといえる。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宮崎県五ケ瀬町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令和</a:t>
          </a:r>
          <a:r>
            <a:rPr kumimoji="1" lang="en-US" altLang="ja-JP" sz="1200">
              <a:latin typeface="ＭＳ ゴシック" pitchFamily="49" charset="-128"/>
              <a:ea typeface="ＭＳ ゴシック" pitchFamily="49" charset="-128"/>
            </a:rPr>
            <a:t>4</a:t>
          </a:r>
          <a:r>
            <a:rPr kumimoji="1" lang="ja-JP" altLang="en-US" sz="1200">
              <a:latin typeface="ＭＳ ゴシック" pitchFamily="49" charset="-128"/>
              <a:ea typeface="ＭＳ ゴシック" pitchFamily="49" charset="-128"/>
            </a:rPr>
            <a:t>年度、</a:t>
          </a:r>
          <a:r>
            <a:rPr kumimoji="1" lang="en-US" altLang="ja-JP" sz="1200">
              <a:latin typeface="ＭＳ ゴシック" pitchFamily="49" charset="-128"/>
              <a:ea typeface="ＭＳ ゴシック" pitchFamily="49" charset="-128"/>
            </a:rPr>
            <a:t>5</a:t>
          </a:r>
          <a:r>
            <a:rPr kumimoji="1" lang="ja-JP" altLang="en-US" sz="1200">
              <a:latin typeface="ＭＳ ゴシック" pitchFamily="49" charset="-128"/>
              <a:ea typeface="ＭＳ ゴシック" pitchFamily="49" charset="-128"/>
            </a:rPr>
            <a:t>年度実施した災害復旧事業に係る国庫負担金の施越分の収入、令和</a:t>
          </a:r>
          <a:r>
            <a:rPr kumimoji="1" lang="en-US" altLang="ja-JP" sz="1200">
              <a:latin typeface="ＭＳ ゴシック" pitchFamily="49" charset="-128"/>
              <a:ea typeface="ＭＳ ゴシック" pitchFamily="49" charset="-128"/>
            </a:rPr>
            <a:t>5</a:t>
          </a:r>
          <a:r>
            <a:rPr kumimoji="1" lang="ja-JP" altLang="en-US" sz="1200">
              <a:latin typeface="ＭＳ ゴシック" pitchFamily="49" charset="-128"/>
              <a:ea typeface="ＭＳ ゴシック" pitchFamily="49" charset="-128"/>
            </a:rPr>
            <a:t>年度に減額調整となっていたことによる普通交付税の増、風力発電施設関係の固定資産税の増により全体として歳入の増となった一方で、歳出においても福祉センターの屋根改修工事、町営一般住宅の建設、営農飲雑用水施設整備、スキー場施設整備等の費用が増額となったが、繰越事業への一般財源充当が大きく減少したことで、令和</a:t>
          </a:r>
          <a:r>
            <a:rPr kumimoji="1" lang="en-US" altLang="ja-JP" sz="1200">
              <a:latin typeface="ＭＳ ゴシック" pitchFamily="49" charset="-128"/>
              <a:ea typeface="ＭＳ ゴシック" pitchFamily="49" charset="-128"/>
            </a:rPr>
            <a:t>3</a:t>
          </a:r>
          <a:r>
            <a:rPr kumimoji="1" lang="ja-JP" altLang="en-US" sz="1200">
              <a:latin typeface="ＭＳ ゴシック" pitchFamily="49" charset="-128"/>
              <a:ea typeface="ＭＳ ゴシック" pitchFamily="49" charset="-128"/>
            </a:rPr>
            <a:t>年度から</a:t>
          </a:r>
          <a:r>
            <a:rPr kumimoji="1" lang="en-US" altLang="ja-JP" sz="1200">
              <a:latin typeface="ＭＳ ゴシック" pitchFamily="49" charset="-128"/>
              <a:ea typeface="ＭＳ ゴシック" pitchFamily="49" charset="-128"/>
            </a:rPr>
            <a:t>3</a:t>
          </a:r>
          <a:r>
            <a:rPr kumimoji="1" lang="ja-JP" altLang="en-US" sz="1200">
              <a:latin typeface="ＭＳ ゴシック" pitchFamily="49" charset="-128"/>
              <a:ea typeface="ＭＳ ゴシック" pitchFamily="49" charset="-128"/>
            </a:rPr>
            <a:t>ヶ年連続で財政調整基金を取り崩していたが、当年度は基金積立を行うことができた。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宮崎県五ケ瀬町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簡易水道事業の法適化と病院事業会計の別組織化により、標準財政規模比の比率に影響がでている。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全体としては、一般会計を含むすべての会計において黒字で推移しており、連結赤字比率も算出されていない。</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各会計において、引き続き財政健全化に向けた取り組みを進めることで、町全体の健全な財政を維持していく。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宮崎県五ケ瀬町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新庁舎建設に係る地方債の償還が本格化し前年に引き続き増加となった。（元利償還金</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百万円（</a:t>
          </a:r>
          <a:r>
            <a:rPr kumimoji="1" lang="en-US" altLang="ja-JP" sz="1400">
              <a:latin typeface="ＭＳ ゴシック" pitchFamily="49" charset="-128"/>
              <a:ea typeface="ＭＳ ゴシック" pitchFamily="49" charset="-128"/>
            </a:rPr>
            <a:t>1.1</a:t>
          </a:r>
          <a:r>
            <a:rPr kumimoji="1" lang="ja-JP" altLang="en-US" sz="1400">
              <a:latin typeface="ＭＳ ゴシック" pitchFamily="49" charset="-128"/>
              <a:ea typeface="ＭＳ ゴシック" pitchFamily="49" charset="-128"/>
            </a:rPr>
            <a:t>％）増）</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企業会計については、病院事業が経営統合により西臼杵広域行政事務組合に移管したことにより、前年度から半減している。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借入利率の上昇傾向も考慮し、利率の変動に注視しつつ、地方債発行額の調整を行いながら償還を進め、実質公債比率の上昇の抑制を図る。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endParaRPr kumimoji="1" lang="en-US" altLang="ja-JP"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宮崎県五ケ瀬町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将来負担比率は算出されていない。</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新庁舎建設に係る地方債の償還が本格化し地方債残高は</a:t>
          </a:r>
          <a:r>
            <a:rPr kumimoji="1" lang="en-US" altLang="ja-JP" sz="1400">
              <a:latin typeface="ＭＳ ゴシック" pitchFamily="49" charset="-128"/>
              <a:ea typeface="ＭＳ ゴシック" pitchFamily="49" charset="-128"/>
            </a:rPr>
            <a:t>0.4</a:t>
          </a:r>
          <a:r>
            <a:rPr kumimoji="1" lang="ja-JP" altLang="en-US" sz="1400">
              <a:latin typeface="ＭＳ ゴシック" pitchFamily="49" charset="-128"/>
              <a:ea typeface="ＭＳ ゴシック" pitchFamily="49" charset="-128"/>
            </a:rPr>
            <a:t>％減となった。また、公営企業債については、病院事業会計が経営統合により西臼杵広域行政事務組合に移管したことにより</a:t>
          </a:r>
          <a:r>
            <a:rPr kumimoji="1" lang="en-US" altLang="ja-JP" sz="1400">
              <a:latin typeface="ＭＳ ゴシック" pitchFamily="49" charset="-128"/>
              <a:ea typeface="ＭＳ ゴシック" pitchFamily="49" charset="-128"/>
            </a:rPr>
            <a:t>28.4</a:t>
          </a:r>
          <a:r>
            <a:rPr kumimoji="1" lang="ja-JP" altLang="en-US" sz="1400">
              <a:latin typeface="ＭＳ ゴシック" pitchFamily="49" charset="-128"/>
              <a:ea typeface="ＭＳ ゴシック" pitchFamily="49" charset="-128"/>
            </a:rPr>
            <a:t>％の減となっている一方、組合等負担等見込額が大きく増加している。（昨年度比</a:t>
          </a:r>
          <a:r>
            <a:rPr kumimoji="1" lang="en-US" altLang="ja-JP" sz="1400">
              <a:latin typeface="ＭＳ ゴシック" pitchFamily="49" charset="-128"/>
              <a:ea typeface="ＭＳ ゴシック" pitchFamily="49" charset="-128"/>
            </a:rPr>
            <a:t>62.6</a:t>
          </a:r>
          <a:r>
            <a:rPr kumimoji="1" lang="ja-JP" altLang="en-US" sz="1400">
              <a:latin typeface="ＭＳ ゴシック" pitchFamily="49" charset="-128"/>
              <a:ea typeface="ＭＳ ゴシック" pitchFamily="49" charset="-128"/>
            </a:rPr>
            <a:t>％増）</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本年度は、過年災の施越分の国庫負担金の歳入のほか、翌年度繰越すべき財源が昨年度比</a:t>
          </a:r>
          <a:r>
            <a:rPr kumimoji="1" lang="en-US" altLang="ja-JP" sz="1400">
              <a:latin typeface="ＭＳ ゴシック" pitchFamily="49" charset="-128"/>
              <a:ea typeface="ＭＳ ゴシック" pitchFamily="49" charset="-128"/>
            </a:rPr>
            <a:t>45.5</a:t>
          </a:r>
          <a:r>
            <a:rPr kumimoji="1" lang="ja-JP" altLang="en-US" sz="1400">
              <a:latin typeface="ＭＳ ゴシック" pitchFamily="49" charset="-128"/>
              <a:ea typeface="ＭＳ ゴシック" pitchFamily="49" charset="-128"/>
            </a:rPr>
            <a:t>％減額となり、単年度収支がマイナスであった前年度から大きく増加し、財政調整基金に積立を行うことができた。（</a:t>
          </a:r>
          <a:r>
            <a:rPr kumimoji="1" lang="en-US" altLang="ja-JP" sz="1400">
              <a:latin typeface="ＭＳ ゴシック" pitchFamily="49" charset="-128"/>
              <a:ea typeface="ＭＳ ゴシック" pitchFamily="49" charset="-128"/>
            </a:rPr>
            <a:t>72,099</a:t>
          </a:r>
          <a:r>
            <a:rPr kumimoji="1" lang="ja-JP" altLang="en-US" sz="1400">
              <a:latin typeface="ＭＳ ゴシック" pitchFamily="49" charset="-128"/>
              <a:ea typeface="ＭＳ ゴシック" pitchFamily="49" charset="-128"/>
            </a:rPr>
            <a:t>千円積立）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今後も計画的な事業実施に努め、地方債残高の減少と財政健全化を図る。</a:t>
          </a:r>
          <a:endParaRPr kumimoji="1" lang="en-US" altLang="ja-JP"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宮崎県五ケ瀬町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減債基金や奨学金貸与のための教育基金の取り崩しはあったものの、財政調整基金及び森林環境譲与税基金の積立額が上回り、基金全体として、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79,246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％）の増加となった。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今後の事業に備え、計画的に積み立てを行いたい。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　財産収入の充当残を積立て、町有地の整備に係る費用に充当</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　社会福祉法人等が行う福祉事業に充当</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・佐伯勝元教育基金　学校教育・社会教育の振興及び奨学金事業に充当</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・ふるさとづくり基金　人材育成及び個性的で魅力ある地域づくり活動支援に充当</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・五ヶ瀬町応援基金　ふるさと応援寄附金の余剰金を積立て、後年の事業に充当</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　財産収入の充当残を積立（＋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6,854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　増減なし。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・佐伯勝元教育基金　奨学金貸与及び中学生海外派遣事業に充当（△</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10,820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・ふるさとづくり基金　該当事業に充当（△</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455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・森林環境譲与税基金　森林環境譲与税のうち事業充当残を積立（＋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15,963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・新型コロナウイルス感染症緊急対策利子補給事業基金（△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2,706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公共施設等整備基金については、今後の住宅整備や公共施設の老朽化に伴う改修・補修等に備え、可能な限り積立てを行い基金の確保に努める。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過年度の災害復旧事業費に係る国庫負担金等の施越分の歳入の増、繰越明許の財源として繰越した一般財源の不用額が大きかった事などにより、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年連続で取り崩しを行ったいた財政調整基金であるが、本年度は余剰金を積み立てることができたため、前年度比で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72,099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％）の増加となった。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今後も人口減少に伴う税収の減少や、公共施設の老朽化対策に係る経費の増加等に備え、現在の水準を維持できるよう基金の確保に努める。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前年度余剰金の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の積立と、償還金に充当のための取り崩しにより、前年度比で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6,486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千円の減額となった。（△</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後年度の公債費償還に備え、今後も決算余剰金の一部を積立てつつ、臨時財政対策債償還基金を計画的に充当する。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9286AB6F-EE6F-48A1-8992-4D50FDDC72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A66BAB12-FF77-411D-82DD-CCB6C674A1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2AC87404-B494-4AB6-B8FA-DBEC868497F9}"/>
            </a:ext>
          </a:extLst>
        </xdr:cNvPr>
        <xdr:cNvSpPr/>
      </xdr:nvSpPr>
      <xdr:spPr>
        <a:xfrm>
          <a:off x="11760200" y="82550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75E71F6-9056-467E-9BEF-C306D7955D15}"/>
            </a:ext>
          </a:extLst>
        </xdr:cNvPr>
        <xdr:cNvSpPr/>
      </xdr:nvSpPr>
      <xdr:spPr>
        <a:xfrm>
          <a:off x="13131800" y="82550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B1784E2C-0134-47AD-940A-FA714CBEFE8A}"/>
            </a:ext>
          </a:extLst>
        </xdr:cNvPr>
        <xdr:cNvSpPr/>
      </xdr:nvSpPr>
      <xdr:spPr>
        <a:xfrm>
          <a:off x="14503400" y="82550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10382D42-CC2A-4982-A637-A3A9974F827B}"/>
            </a:ext>
          </a:extLst>
        </xdr:cNvPr>
        <xdr:cNvSpPr/>
      </xdr:nvSpPr>
      <xdr:spPr>
        <a:xfrm>
          <a:off x="15875000" y="82550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42554A4E-72A9-4C0C-A2F3-9EB396DD9939}"/>
            </a:ext>
          </a:extLst>
        </xdr:cNvPr>
        <xdr:cNvSpPr/>
      </xdr:nvSpPr>
      <xdr:spPr>
        <a:xfrm>
          <a:off x="17246600" y="82550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B945074-2D8F-41FC-BC4F-E5D30594F1CD}"/>
            </a:ext>
          </a:extLst>
        </xdr:cNvPr>
        <xdr:cNvSpPr/>
      </xdr:nvSpPr>
      <xdr:spPr>
        <a:xfrm>
          <a:off x="11760200" y="118872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2C09AE1A-7122-49F3-A759-FBD98425DA3A}"/>
            </a:ext>
          </a:extLst>
        </xdr:cNvPr>
        <xdr:cNvSpPr/>
      </xdr:nvSpPr>
      <xdr:spPr>
        <a:xfrm>
          <a:off x="13131800" y="118872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6213F743-1B53-4330-8C0A-691CBCB91E23}"/>
            </a:ext>
          </a:extLst>
        </xdr:cNvPr>
        <xdr:cNvSpPr/>
      </xdr:nvSpPr>
      <xdr:spPr>
        <a:xfrm>
          <a:off x="14503400" y="118872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5A77BE6F-299F-4F1A-B482-394A077FC609}"/>
            </a:ext>
          </a:extLst>
        </xdr:cNvPr>
        <xdr:cNvSpPr/>
      </xdr:nvSpPr>
      <xdr:spPr>
        <a:xfrm>
          <a:off x="15875000" y="118872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40C0980A-53DE-414B-B52A-206EE5988ED9}"/>
            </a:ext>
          </a:extLst>
        </xdr:cNvPr>
        <xdr:cNvSpPr/>
      </xdr:nvSpPr>
      <xdr:spPr>
        <a:xfrm>
          <a:off x="17246600" y="118872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CC72FEF0-1258-49A5-8340-62F5373E7B25}"/>
            </a:ext>
          </a:extLst>
        </xdr:cNvPr>
        <xdr:cNvSpPr/>
      </xdr:nvSpPr>
      <xdr:spPr>
        <a:xfrm>
          <a:off x="355600" y="63500"/>
          <a:ext cx="11401425"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789A77DD-2864-432B-B31D-2E6B94BBE3EE}"/>
            </a:ext>
          </a:extLst>
        </xdr:cNvPr>
        <xdr:cNvSpPr/>
      </xdr:nvSpPr>
      <xdr:spPr>
        <a:xfrm>
          <a:off x="15351125" y="165100"/>
          <a:ext cx="3549650" cy="1619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6CB3CCD5-5E48-4E4E-B120-93B91F4319B5}"/>
            </a:ext>
          </a:extLst>
        </xdr:cNvPr>
        <xdr:cNvSpPr/>
      </xdr:nvSpPr>
      <xdr:spPr>
        <a:xfrm>
          <a:off x="15357475" y="165100"/>
          <a:ext cx="3524250" cy="1619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2DF0FE55-2873-4308-B924-C8A1F79331BF}"/>
            </a:ext>
          </a:extLst>
        </xdr:cNvPr>
        <xdr:cNvSpPr/>
      </xdr:nvSpPr>
      <xdr:spPr>
        <a:xfrm>
          <a:off x="15382875" y="165100"/>
          <a:ext cx="3467100" cy="14287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宮崎県五ケ瀬町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CE5FAB05-5A3A-42AD-9751-3BAC0CDAD1E8}"/>
            </a:ext>
          </a:extLst>
        </xdr:cNvPr>
        <xdr:cNvSpPr/>
      </xdr:nvSpPr>
      <xdr:spPr>
        <a:xfrm>
          <a:off x="12823825" y="165100"/>
          <a:ext cx="2393950" cy="1619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6212B4FA-3EBD-41C5-8F05-759F728E6255}"/>
            </a:ext>
          </a:extLst>
        </xdr:cNvPr>
        <xdr:cNvSpPr/>
      </xdr:nvSpPr>
      <xdr:spPr>
        <a:xfrm>
          <a:off x="12849225" y="165100"/>
          <a:ext cx="2349500" cy="1619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F9804CE3-B3E0-47BB-92D3-F51C6D33C05B}"/>
            </a:ext>
          </a:extLst>
        </xdr:cNvPr>
        <xdr:cNvSpPr/>
      </xdr:nvSpPr>
      <xdr:spPr>
        <a:xfrm>
          <a:off x="12874625" y="165100"/>
          <a:ext cx="2311400" cy="15557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CDA483A6-7AF6-4FA3-93F9-9A3C20C556FC}"/>
            </a:ext>
          </a:extLst>
        </xdr:cNvPr>
        <xdr:cNvSpPr/>
      </xdr:nvSpPr>
      <xdr:spPr>
        <a:xfrm>
          <a:off x="444500" y="352425"/>
          <a:ext cx="9083675" cy="1568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38B227CD-8E17-4893-8EB2-B7A069F641A6}"/>
            </a:ext>
          </a:extLst>
        </xdr:cNvPr>
        <xdr:cNvSpPr/>
      </xdr:nvSpPr>
      <xdr:spPr>
        <a:xfrm>
          <a:off x="568325" y="384175"/>
          <a:ext cx="1244600" cy="150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21B03A6A-7E1A-4ECB-97D9-663722EB4BDA}"/>
            </a:ext>
          </a:extLst>
        </xdr:cNvPr>
        <xdr:cNvSpPr/>
      </xdr:nvSpPr>
      <xdr:spPr>
        <a:xfrm>
          <a:off x="1768475" y="384175"/>
          <a:ext cx="1200150" cy="150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3,278
3,261
171.73
5,978,568
5,718,003
117,117
2,735,858
4,239,365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5376B6D1-4A3E-4325-A3EE-E982428E8887}"/>
            </a:ext>
          </a:extLst>
        </xdr:cNvPr>
        <xdr:cNvSpPr/>
      </xdr:nvSpPr>
      <xdr:spPr>
        <a:xfrm>
          <a:off x="2968625" y="384175"/>
          <a:ext cx="1371600" cy="150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8205AFC0-2424-4132-A110-10A32DD3CF6E}"/>
            </a:ext>
          </a:extLst>
        </xdr:cNvPr>
        <xdr:cNvSpPr/>
      </xdr:nvSpPr>
      <xdr:spPr>
        <a:xfrm>
          <a:off x="4340225" y="403225"/>
          <a:ext cx="1822450" cy="755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8F02B637-F828-4D76-9B18-CCE38F76FB87}"/>
            </a:ext>
          </a:extLst>
        </xdr:cNvPr>
        <xdr:cNvSpPr/>
      </xdr:nvSpPr>
      <xdr:spPr>
        <a:xfrm>
          <a:off x="6162675" y="403225"/>
          <a:ext cx="1136650" cy="755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85A27387-8801-4E0D-8DF2-F84C63275DCA}"/>
            </a:ext>
          </a:extLst>
        </xdr:cNvPr>
        <xdr:cNvSpPr/>
      </xdr:nvSpPr>
      <xdr:spPr>
        <a:xfrm>
          <a:off x="7362825" y="415925"/>
          <a:ext cx="577850" cy="755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E318C8A0-EF17-437C-A1A0-A2949CC0AE7C}"/>
            </a:ext>
          </a:extLst>
        </xdr:cNvPr>
        <xdr:cNvSpPr/>
      </xdr:nvSpPr>
      <xdr:spPr>
        <a:xfrm>
          <a:off x="4340225" y="1000125"/>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5C1E710F-4DAA-4D67-8B6E-8BF523260939}"/>
            </a:ext>
          </a:extLst>
        </xdr:cNvPr>
        <xdr:cNvSpPr/>
      </xdr:nvSpPr>
      <xdr:spPr>
        <a:xfrm>
          <a:off x="6226175" y="1000125"/>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311F68E9-E058-4259-9B21-0FF7A1E427D9}"/>
            </a:ext>
          </a:extLst>
        </xdr:cNvPr>
        <xdr:cNvSpPr/>
      </xdr:nvSpPr>
      <xdr:spPr>
        <a:xfrm>
          <a:off x="9985375" y="352425"/>
          <a:ext cx="1371600" cy="10795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04D4F8B7-127F-4BE1-84B2-4FB246FBFE75}"/>
            </a:ext>
          </a:extLst>
        </xdr:cNvPr>
        <xdr:cNvSpPr/>
      </xdr:nvSpPr>
      <xdr:spPr>
        <a:xfrm>
          <a:off x="10213975" y="415925"/>
          <a:ext cx="1200150" cy="95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471C4C44-044B-4035-9168-64EC8D6F4DF6}"/>
            </a:ext>
          </a:extLst>
        </xdr:cNvPr>
        <xdr:cNvSpPr/>
      </xdr:nvSpPr>
      <xdr:spPr>
        <a:xfrm>
          <a:off x="10213975" y="523875"/>
          <a:ext cx="1200150" cy="501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7D32EB93-60E3-4D9B-8495-DB0A127B4DDB}"/>
            </a:ext>
          </a:extLst>
        </xdr:cNvPr>
        <xdr:cNvSpPr/>
      </xdr:nvSpPr>
      <xdr:spPr>
        <a:xfrm>
          <a:off x="10213975" y="854075"/>
          <a:ext cx="1320800" cy="628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AE7AFACB-0AA7-4CA2-BFB3-90D202E42BCA}"/>
            </a:ext>
          </a:extLst>
        </xdr:cNvPr>
        <xdr:cNvCxnSpPr/>
      </xdr:nvCxnSpPr>
      <xdr:spPr>
        <a:xfrm flipH="1">
          <a:off x="10048875" y="49212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9DD9C8A3-A6E4-43C3-9D52-C997FE10D5EC}"/>
            </a:ext>
          </a:extLst>
        </xdr:cNvPr>
        <xdr:cNvSpPr/>
      </xdr:nvSpPr>
      <xdr:spPr>
        <a:xfrm>
          <a:off x="10102850" y="466725"/>
          <a:ext cx="101600" cy="254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17D5C61C-1270-4B99-BF6F-0720B2FB4851}"/>
            </a:ext>
          </a:extLst>
        </xdr:cNvPr>
        <xdr:cNvSpPr/>
      </xdr:nvSpPr>
      <xdr:spPr>
        <a:xfrm>
          <a:off x="10102850" y="6127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A24730C0-8FD3-48F5-86F2-A43D95676BEE}"/>
            </a:ext>
          </a:extLst>
        </xdr:cNvPr>
        <xdr:cNvCxnSpPr/>
      </xdr:nvCxnSpPr>
      <xdr:spPr>
        <a:xfrm>
          <a:off x="10147300" y="8540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38FA50D8-DCDF-4261-A5C4-522192DA6FD6}"/>
            </a:ext>
          </a:extLst>
        </xdr:cNvPr>
        <xdr:cNvCxnSpPr/>
      </xdr:nvCxnSpPr>
      <xdr:spPr>
        <a:xfrm>
          <a:off x="10067925" y="8540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4DA44090-6CFF-4B3B-85A7-11157F3FC12B}"/>
            </a:ext>
          </a:extLst>
        </xdr:cNvPr>
        <xdr:cNvCxnSpPr/>
      </xdr:nvCxnSpPr>
      <xdr:spPr>
        <a:xfrm flipV="1">
          <a:off x="10147300" y="10858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23FD0685-10EC-4B00-BDD0-AF59FE41900C}"/>
            </a:ext>
          </a:extLst>
        </xdr:cNvPr>
        <xdr:cNvCxnSpPr/>
      </xdr:nvCxnSpPr>
      <xdr:spPr>
        <a:xfrm>
          <a:off x="10067925" y="12223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7B60F866-C2FC-44C2-B1AC-FF481E55EF1E}"/>
            </a:ext>
          </a:extLst>
        </xdr:cNvPr>
        <xdr:cNvSpPr txBox="1"/>
      </xdr:nvSpPr>
      <xdr:spPr>
        <a:xfrm>
          <a:off x="419100" y="20161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BF926B23-0775-444D-BBE2-CB58FE60AFF9}"/>
            </a:ext>
          </a:extLst>
        </xdr:cNvPr>
        <xdr:cNvSpPr txBox="1"/>
      </xdr:nvSpPr>
      <xdr:spPr>
        <a:xfrm>
          <a:off x="419100" y="22510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E0BC29F3-FAAA-4F3B-8507-171FA5F35221}"/>
            </a:ext>
          </a:extLst>
        </xdr:cNvPr>
        <xdr:cNvSpPr txBox="1"/>
      </xdr:nvSpPr>
      <xdr:spPr>
        <a:xfrm>
          <a:off x="419100" y="24796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714C08C9-37CF-4825-9C31-0168C20F6147}"/>
            </a:ext>
          </a:extLst>
        </xdr:cNvPr>
        <xdr:cNvSpPr txBox="1"/>
      </xdr:nvSpPr>
      <xdr:spPr>
        <a:xfrm>
          <a:off x="419100" y="27146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7E093549-3F55-4BDD-9067-373126D924CA}"/>
            </a:ext>
          </a:extLst>
        </xdr:cNvPr>
        <xdr:cNvSpPr txBox="1"/>
      </xdr:nvSpPr>
      <xdr:spPr>
        <a:xfrm>
          <a:off x="419100" y="29495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3D43E233-43D3-432A-8747-67E186C09704}"/>
            </a:ext>
          </a:extLst>
        </xdr:cNvPr>
        <xdr:cNvSpPr/>
      </xdr:nvSpPr>
      <xdr:spPr>
        <a:xfrm>
          <a:off x="1152525" y="3451225"/>
          <a:ext cx="3822700" cy="209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E82E60AF-AA50-4B1F-BCB5-2445417C1F6C}"/>
            </a:ext>
          </a:extLst>
        </xdr:cNvPr>
        <xdr:cNvSpPr/>
      </xdr:nvSpPr>
      <xdr:spPr>
        <a:xfrm>
          <a:off x="1811514" y="3713417"/>
          <a:ext cx="1552221"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80A51231-D730-49DA-AD63-B8B15B8E5FC5}"/>
            </a:ext>
          </a:extLst>
        </xdr:cNvPr>
        <xdr:cNvSpPr/>
      </xdr:nvSpPr>
      <xdr:spPr>
        <a:xfrm>
          <a:off x="3462014" y="3696746"/>
          <a:ext cx="759471"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C1DC2104-A741-4A72-B7A5-6D33422BDE58}"/>
            </a:ext>
          </a:extLst>
        </xdr:cNvPr>
        <xdr:cNvSpPr/>
      </xdr:nvSpPr>
      <xdr:spPr>
        <a:xfrm>
          <a:off x="49244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7CC42B0E-B2A7-4912-8827-4F27F8940748}"/>
            </a:ext>
          </a:extLst>
        </xdr:cNvPr>
        <xdr:cNvSpPr/>
      </xdr:nvSpPr>
      <xdr:spPr>
        <a:xfrm>
          <a:off x="49244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9F05C0AB-0D95-4E72-A33F-BF3E6575A9E7}"/>
            </a:ext>
          </a:extLst>
        </xdr:cNvPr>
        <xdr:cNvSpPr/>
      </xdr:nvSpPr>
      <xdr:spPr>
        <a:xfrm>
          <a:off x="62960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C562362C-5F01-480A-81EC-4E6E70012963}"/>
            </a:ext>
          </a:extLst>
        </xdr:cNvPr>
        <xdr:cNvSpPr/>
      </xdr:nvSpPr>
      <xdr:spPr>
        <a:xfrm>
          <a:off x="62960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FFB96F66-1195-4E54-86D9-3BB6222986BF}"/>
            </a:ext>
          </a:extLst>
        </xdr:cNvPr>
        <xdr:cNvSpPr/>
      </xdr:nvSpPr>
      <xdr:spPr>
        <a:xfrm>
          <a:off x="77946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0FFC6F33-2F66-406B-91FA-A88F870C47F5}"/>
            </a:ext>
          </a:extLst>
        </xdr:cNvPr>
        <xdr:cNvSpPr/>
      </xdr:nvSpPr>
      <xdr:spPr>
        <a:xfrm>
          <a:off x="77946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F88E8CF5-A24E-4D10-9A2B-83F9F613183D}"/>
            </a:ext>
          </a:extLst>
        </xdr:cNvPr>
        <xdr:cNvSpPr/>
      </xdr:nvSpPr>
      <xdr:spPr>
        <a:xfrm>
          <a:off x="1152525" y="4029075"/>
          <a:ext cx="382270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70110226-468B-4370-82CB-F0B66FBC34E2}"/>
            </a:ext>
          </a:extLst>
        </xdr:cNvPr>
        <xdr:cNvSpPr/>
      </xdr:nvSpPr>
      <xdr:spPr>
        <a:xfrm>
          <a:off x="5222875" y="402907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7388C433-3736-4315-8AF2-BCD2992CB948}"/>
            </a:ext>
          </a:extLst>
        </xdr:cNvPr>
        <xdr:cNvSpPr/>
      </xdr:nvSpPr>
      <xdr:spPr>
        <a:xfrm>
          <a:off x="5222875" y="409257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D987D212-562D-4D56-ABC4-8D36B0965E94}"/>
            </a:ext>
          </a:extLst>
        </xdr:cNvPr>
        <xdr:cNvSpPr txBox="1"/>
      </xdr:nvSpPr>
      <xdr:spPr>
        <a:xfrm>
          <a:off x="5280025" y="430847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本町の有形固定資産減価償却率は</a:t>
          </a:r>
          <a:r>
            <a:rPr kumimoji="1" lang="en-US" altLang="ja-JP" sz="1100">
              <a:latin typeface="ＭＳ Ｐゴシック" panose="020B0600070205080204" pitchFamily="50" charset="-128"/>
              <a:ea typeface="ＭＳ Ｐゴシック" panose="020B0600070205080204" pitchFamily="50" charset="-128"/>
            </a:rPr>
            <a:t>66.2</a:t>
          </a:r>
          <a:r>
            <a:rPr kumimoji="1" lang="ja-JP" altLang="en-US" sz="1100">
              <a:latin typeface="ＭＳ Ｐゴシック" panose="020B0600070205080204" pitchFamily="50" charset="-128"/>
              <a:ea typeface="ＭＳ Ｐゴシック" panose="020B0600070205080204" pitchFamily="50" charset="-128"/>
            </a:rPr>
            <a:t>％で、前年度（</a:t>
          </a:r>
          <a:r>
            <a:rPr kumimoji="1" lang="en-US" altLang="ja-JP" sz="1100">
              <a:latin typeface="ＭＳ Ｐゴシック" panose="020B0600070205080204" pitchFamily="50" charset="-128"/>
              <a:ea typeface="ＭＳ Ｐゴシック" panose="020B0600070205080204" pitchFamily="50" charset="-128"/>
            </a:rPr>
            <a:t>66.4</a:t>
          </a:r>
          <a:r>
            <a:rPr kumimoji="1" lang="ja-JP" altLang="en-US" sz="1100">
              <a:latin typeface="ＭＳ Ｐゴシック" panose="020B0600070205080204" pitchFamily="50" charset="-128"/>
              <a:ea typeface="ＭＳ Ｐゴシック" panose="020B0600070205080204" pitchFamily="50" charset="-128"/>
            </a:rPr>
            <a:t>％）から</a:t>
          </a:r>
          <a:r>
            <a:rPr kumimoji="1" lang="en-US" altLang="ja-JP" sz="1100">
              <a:latin typeface="ＭＳ Ｐゴシック" panose="020B0600070205080204" pitchFamily="50" charset="-128"/>
              <a:ea typeface="ＭＳ Ｐゴシック" panose="020B0600070205080204" pitchFamily="50" charset="-128"/>
            </a:rPr>
            <a:t>0.2</a:t>
          </a:r>
          <a:r>
            <a:rPr kumimoji="1" lang="ja-JP" altLang="en-US" sz="1100">
              <a:latin typeface="ＭＳ Ｐゴシック" panose="020B0600070205080204" pitchFamily="50" charset="-128"/>
              <a:ea typeface="ＭＳ Ｐゴシック" panose="020B0600070205080204" pitchFamily="50" charset="-128"/>
            </a:rPr>
            <a:t>ポイント低下したものの、全国平均（</a:t>
          </a:r>
          <a:r>
            <a:rPr kumimoji="1" lang="en-US" altLang="ja-JP" sz="1100">
              <a:latin typeface="ＭＳ Ｐゴシック" panose="020B0600070205080204" pitchFamily="50" charset="-128"/>
              <a:ea typeface="ＭＳ Ｐゴシック" panose="020B0600070205080204" pitchFamily="50" charset="-128"/>
            </a:rPr>
            <a:t>65.7</a:t>
          </a:r>
          <a:r>
            <a:rPr kumimoji="1" lang="ja-JP" altLang="en-US" sz="1100">
              <a:latin typeface="ＭＳ Ｐゴシック" panose="020B0600070205080204" pitchFamily="50" charset="-128"/>
              <a:ea typeface="ＭＳ Ｐゴシック" panose="020B0600070205080204" pitchFamily="50" charset="-128"/>
            </a:rPr>
            <a:t>％）及び宮崎県平均（</a:t>
          </a:r>
          <a:r>
            <a:rPr kumimoji="1" lang="en-US" altLang="ja-JP" sz="1100">
              <a:latin typeface="ＭＳ Ｐゴシック" panose="020B0600070205080204" pitchFamily="50" charset="-128"/>
              <a:ea typeface="ＭＳ Ｐゴシック" panose="020B0600070205080204" pitchFamily="50" charset="-128"/>
            </a:rPr>
            <a:t>65.2</a:t>
          </a:r>
          <a:r>
            <a:rPr kumimoji="1" lang="ja-JP" altLang="en-US" sz="1100">
              <a:latin typeface="ＭＳ Ｐゴシック" panose="020B0600070205080204" pitchFamily="50" charset="-128"/>
              <a:ea typeface="ＭＳ Ｐゴシック" panose="020B0600070205080204" pitchFamily="50" charset="-128"/>
            </a:rPr>
            <a:t>％）をやや上回っている（類似団体内順位</a:t>
          </a:r>
          <a:r>
            <a:rPr kumimoji="1" lang="en-US" altLang="ja-JP" sz="1100">
              <a:latin typeface="ＭＳ Ｐゴシック" panose="020B0600070205080204" pitchFamily="50" charset="-128"/>
              <a:ea typeface="ＭＳ Ｐゴシック" panose="020B0600070205080204" pitchFamily="50" charset="-128"/>
            </a:rPr>
            <a:t>67/146</a:t>
          </a:r>
          <a:r>
            <a:rPr kumimoji="1" lang="ja-JP" altLang="en-US" sz="1100">
              <a:latin typeface="ＭＳ Ｐゴシック" panose="020B0600070205080204" pitchFamily="50" charset="-128"/>
              <a:ea typeface="ＭＳ Ｐゴシック" panose="020B0600070205080204" pitchFamily="50" charset="-128"/>
            </a:rPr>
            <a:t>位）。</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今後は公共施設等総合管理計画等に基づき長寿命化を計画的に実施し、人口推計に見合った施設の集約化・複合化を進め、適正管理に着実に取り組む必要がある。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A158B778-F783-4B61-887B-D3758B375689}"/>
            </a:ext>
          </a:extLst>
        </xdr:cNvPr>
        <xdr:cNvSpPr txBox="1"/>
      </xdr:nvSpPr>
      <xdr:spPr>
        <a:xfrm>
          <a:off x="1127125" y="38449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E5119405-BBD2-40FE-A700-8684B448F02C}"/>
            </a:ext>
          </a:extLst>
        </xdr:cNvPr>
        <xdr:cNvCxnSpPr/>
      </xdr:nvCxnSpPr>
      <xdr:spPr>
        <a:xfrm>
          <a:off x="1152525" y="61055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7C29857F-6564-4D82-8E2A-D12ACE8409EA}"/>
            </a:ext>
          </a:extLst>
        </xdr:cNvPr>
        <xdr:cNvSpPr txBox="1"/>
      </xdr:nvSpPr>
      <xdr:spPr>
        <a:xfrm>
          <a:off x="735486" y="60180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D32D882F-5FEE-4733-9972-353EBE193EED}"/>
            </a:ext>
          </a:extLst>
        </xdr:cNvPr>
        <xdr:cNvCxnSpPr/>
      </xdr:nvCxnSpPr>
      <xdr:spPr>
        <a:xfrm>
          <a:off x="1152525" y="5809797"/>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5CFDBAEC-009E-4632-8844-F1417BFDA67F}"/>
            </a:ext>
          </a:extLst>
        </xdr:cNvPr>
        <xdr:cNvSpPr txBox="1"/>
      </xdr:nvSpPr>
      <xdr:spPr>
        <a:xfrm>
          <a:off x="786781" y="572234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39F3FEEB-8FC8-4C43-B642-39421B3CBD3B}"/>
            </a:ext>
          </a:extLst>
        </xdr:cNvPr>
        <xdr:cNvCxnSpPr/>
      </xdr:nvCxnSpPr>
      <xdr:spPr>
        <a:xfrm>
          <a:off x="1152525" y="5514068"/>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FBA29BE2-5EA5-4AEB-A3BA-85DD705A9A97}"/>
            </a:ext>
          </a:extLst>
        </xdr:cNvPr>
        <xdr:cNvSpPr txBox="1"/>
      </xdr:nvSpPr>
      <xdr:spPr>
        <a:xfrm>
          <a:off x="786781" y="542661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31169FD0-FD47-4DCF-B1F3-533BEA79D928}"/>
            </a:ext>
          </a:extLst>
        </xdr:cNvPr>
        <xdr:cNvCxnSpPr/>
      </xdr:nvCxnSpPr>
      <xdr:spPr>
        <a:xfrm>
          <a:off x="1152525" y="5218339"/>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317F4790-4BB0-43BC-8E23-F214909ABB4D}"/>
            </a:ext>
          </a:extLst>
        </xdr:cNvPr>
        <xdr:cNvSpPr txBox="1"/>
      </xdr:nvSpPr>
      <xdr:spPr>
        <a:xfrm>
          <a:off x="786781" y="512453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7CCE81E7-9972-41EE-8FB7-B12BD5C79478}"/>
            </a:ext>
          </a:extLst>
        </xdr:cNvPr>
        <xdr:cNvCxnSpPr/>
      </xdr:nvCxnSpPr>
      <xdr:spPr>
        <a:xfrm>
          <a:off x="1152525" y="4922611"/>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0A777792-8ACB-4A95-91A2-EB8C09332D9A}"/>
            </a:ext>
          </a:extLst>
        </xdr:cNvPr>
        <xdr:cNvSpPr txBox="1"/>
      </xdr:nvSpPr>
      <xdr:spPr>
        <a:xfrm>
          <a:off x="786781" y="482881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35A585F4-4B2B-4CF3-9D69-35FB6E35C242}"/>
            </a:ext>
          </a:extLst>
        </xdr:cNvPr>
        <xdr:cNvCxnSpPr/>
      </xdr:nvCxnSpPr>
      <xdr:spPr>
        <a:xfrm>
          <a:off x="1152525" y="4620532"/>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FDD8C0D0-755E-40E2-B289-CF192BB425C4}"/>
            </a:ext>
          </a:extLst>
        </xdr:cNvPr>
        <xdr:cNvSpPr txBox="1"/>
      </xdr:nvSpPr>
      <xdr:spPr>
        <a:xfrm>
          <a:off x="786781" y="45330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71DCA972-3C27-46BA-836B-87ABA7ECC1EF}"/>
            </a:ext>
          </a:extLst>
        </xdr:cNvPr>
        <xdr:cNvCxnSpPr/>
      </xdr:nvCxnSpPr>
      <xdr:spPr>
        <a:xfrm>
          <a:off x="1152525" y="4324803"/>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C25D3631-E784-4D69-BFD1-3D2A83E9B334}"/>
            </a:ext>
          </a:extLst>
        </xdr:cNvPr>
        <xdr:cNvSpPr txBox="1"/>
      </xdr:nvSpPr>
      <xdr:spPr>
        <a:xfrm>
          <a:off x="786781" y="423735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33043CCA-353E-416F-9513-A617AA04EE5A}"/>
            </a:ext>
          </a:extLst>
        </xdr:cNvPr>
        <xdr:cNvCxnSpPr/>
      </xdr:nvCxnSpPr>
      <xdr:spPr>
        <a:xfrm>
          <a:off x="1152525" y="40290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F7F49788-2CFF-465E-A930-3004E11C79AB}"/>
            </a:ext>
          </a:extLst>
        </xdr:cNvPr>
        <xdr:cNvSpPr txBox="1"/>
      </xdr:nvSpPr>
      <xdr:spPr>
        <a:xfrm>
          <a:off x="786781" y="39416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DD4C098C-B8D1-4BA6-BCDD-9111DA6EB9B2}"/>
            </a:ext>
          </a:extLst>
        </xdr:cNvPr>
        <xdr:cNvSpPr/>
      </xdr:nvSpPr>
      <xdr:spPr>
        <a:xfrm>
          <a:off x="1152525" y="4029075"/>
          <a:ext cx="382270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25</xdr:row>
      <xdr:rowOff>129631</xdr:rowOff>
    </xdr:from>
    <xdr:to>
      <xdr:col>23</xdr:col>
      <xdr:colOff>85090</xdr:colOff>
      <xdr:row>34</xdr:row>
      <xdr:rowOff>119471</xdr:rowOff>
    </xdr:to>
    <xdr:cxnSp macro="">
      <xdr:nvCxnSpPr>
        <xdr:cNvPr id="77" name="直線コネクタ 76">
          <a:extLst>
            <a:ext uri="{FF2B5EF4-FFF2-40B4-BE49-F238E27FC236}">
              <a16:creationId xmlns:a16="http://schemas.microsoft.com/office/drawing/2014/main" id="{0A81A691-2C9D-4EB9-BCB9-78129919EBCB}"/>
            </a:ext>
          </a:extLst>
        </xdr:cNvPr>
        <xdr:cNvCxnSpPr/>
      </xdr:nvCxnSpPr>
      <xdr:spPr>
        <a:xfrm flipV="1">
          <a:off x="4300220" y="4257131"/>
          <a:ext cx="1270" cy="1475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123298</xdr:rowOff>
    </xdr:from>
    <xdr:ext cx="405111" cy="259045"/>
    <xdr:sp macro="" textlink="">
      <xdr:nvSpPr>
        <xdr:cNvPr id="78" name="有形固定資産減価償却率最小値テキスト">
          <a:extLst>
            <a:ext uri="{FF2B5EF4-FFF2-40B4-BE49-F238E27FC236}">
              <a16:creationId xmlns:a16="http://schemas.microsoft.com/office/drawing/2014/main" id="{85E38179-1239-45C9-82C2-7FD3BD5A4E04}"/>
            </a:ext>
          </a:extLst>
        </xdr:cNvPr>
        <xdr:cNvSpPr txBox="1"/>
      </xdr:nvSpPr>
      <xdr:spPr>
        <a:xfrm>
          <a:off x="4352925" y="5736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119471</xdr:rowOff>
    </xdr:from>
    <xdr:to>
      <xdr:col>23</xdr:col>
      <xdr:colOff>174625</xdr:colOff>
      <xdr:row>34</xdr:row>
      <xdr:rowOff>119471</xdr:rowOff>
    </xdr:to>
    <xdr:cxnSp macro="">
      <xdr:nvCxnSpPr>
        <xdr:cNvPr id="79" name="直線コネクタ 78">
          <a:extLst>
            <a:ext uri="{FF2B5EF4-FFF2-40B4-BE49-F238E27FC236}">
              <a16:creationId xmlns:a16="http://schemas.microsoft.com/office/drawing/2014/main" id="{E1F86F17-3EFF-434E-B6A3-DD41F7AE4DAF}"/>
            </a:ext>
          </a:extLst>
        </xdr:cNvPr>
        <xdr:cNvCxnSpPr/>
      </xdr:nvCxnSpPr>
      <xdr:spPr>
        <a:xfrm>
          <a:off x="4213225" y="5732871"/>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76308</xdr:rowOff>
    </xdr:from>
    <xdr:ext cx="405111" cy="259045"/>
    <xdr:sp macro="" textlink="">
      <xdr:nvSpPr>
        <xdr:cNvPr id="80" name="有形固定資産減価償却率最大値テキスト">
          <a:extLst>
            <a:ext uri="{FF2B5EF4-FFF2-40B4-BE49-F238E27FC236}">
              <a16:creationId xmlns:a16="http://schemas.microsoft.com/office/drawing/2014/main" id="{4476F860-0AF4-417B-ADCB-A83FE534C987}"/>
            </a:ext>
          </a:extLst>
        </xdr:cNvPr>
        <xdr:cNvSpPr txBox="1"/>
      </xdr:nvSpPr>
      <xdr:spPr>
        <a:xfrm>
          <a:off x="4352925" y="40387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25</xdr:row>
      <xdr:rowOff>129631</xdr:rowOff>
    </xdr:from>
    <xdr:to>
      <xdr:col>23</xdr:col>
      <xdr:colOff>174625</xdr:colOff>
      <xdr:row>25</xdr:row>
      <xdr:rowOff>129631</xdr:rowOff>
    </xdr:to>
    <xdr:cxnSp macro="">
      <xdr:nvCxnSpPr>
        <xdr:cNvPr id="81" name="直線コネクタ 80">
          <a:extLst>
            <a:ext uri="{FF2B5EF4-FFF2-40B4-BE49-F238E27FC236}">
              <a16:creationId xmlns:a16="http://schemas.microsoft.com/office/drawing/2014/main" id="{47787C9D-5368-4829-9502-CD30463F6DE3}"/>
            </a:ext>
          </a:extLst>
        </xdr:cNvPr>
        <xdr:cNvCxnSpPr/>
      </xdr:nvCxnSpPr>
      <xdr:spPr>
        <a:xfrm>
          <a:off x="4213225" y="4257131"/>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94451</xdr:rowOff>
    </xdr:from>
    <xdr:ext cx="405111" cy="259045"/>
    <xdr:sp macro="" textlink="">
      <xdr:nvSpPr>
        <xdr:cNvPr id="82" name="有形固定資産減価償却率平均値テキスト">
          <a:extLst>
            <a:ext uri="{FF2B5EF4-FFF2-40B4-BE49-F238E27FC236}">
              <a16:creationId xmlns:a16="http://schemas.microsoft.com/office/drawing/2014/main" id="{779B99E4-198D-4452-B858-904147ABE751}"/>
            </a:ext>
          </a:extLst>
        </xdr:cNvPr>
        <xdr:cNvSpPr txBox="1"/>
      </xdr:nvSpPr>
      <xdr:spPr>
        <a:xfrm>
          <a:off x="4352925" y="50474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116024</xdr:rowOff>
    </xdr:from>
    <xdr:to>
      <xdr:col>23</xdr:col>
      <xdr:colOff>136525</xdr:colOff>
      <xdr:row>31</xdr:row>
      <xdr:rowOff>46174</xdr:rowOff>
    </xdr:to>
    <xdr:sp macro="" textlink="">
      <xdr:nvSpPr>
        <xdr:cNvPr id="83" name="フローチャート: 判断 82">
          <a:extLst>
            <a:ext uri="{FF2B5EF4-FFF2-40B4-BE49-F238E27FC236}">
              <a16:creationId xmlns:a16="http://schemas.microsoft.com/office/drawing/2014/main" id="{DCD38EE4-1347-4151-B335-1DD64D6F492B}"/>
            </a:ext>
          </a:extLst>
        </xdr:cNvPr>
        <xdr:cNvSpPr/>
      </xdr:nvSpPr>
      <xdr:spPr>
        <a:xfrm>
          <a:off x="4251325" y="506902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94433</xdr:rowOff>
    </xdr:from>
    <xdr:to>
      <xdr:col>19</xdr:col>
      <xdr:colOff>187325</xdr:colOff>
      <xdr:row>31</xdr:row>
      <xdr:rowOff>24583</xdr:rowOff>
    </xdr:to>
    <xdr:sp macro="" textlink="">
      <xdr:nvSpPr>
        <xdr:cNvPr id="84" name="フローチャート: 判断 83">
          <a:extLst>
            <a:ext uri="{FF2B5EF4-FFF2-40B4-BE49-F238E27FC236}">
              <a16:creationId xmlns:a16="http://schemas.microsoft.com/office/drawing/2014/main" id="{BF78F757-8DE6-4B5C-9FC7-C6EDD017FED1}"/>
            </a:ext>
          </a:extLst>
        </xdr:cNvPr>
        <xdr:cNvSpPr/>
      </xdr:nvSpPr>
      <xdr:spPr>
        <a:xfrm>
          <a:off x="3616325" y="504743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23495</xdr:rowOff>
    </xdr:from>
    <xdr:to>
      <xdr:col>15</xdr:col>
      <xdr:colOff>187325</xdr:colOff>
      <xdr:row>30</xdr:row>
      <xdr:rowOff>125095</xdr:rowOff>
    </xdr:to>
    <xdr:sp macro="" textlink="">
      <xdr:nvSpPr>
        <xdr:cNvPr id="85" name="フローチャート: 判断 84">
          <a:extLst>
            <a:ext uri="{FF2B5EF4-FFF2-40B4-BE49-F238E27FC236}">
              <a16:creationId xmlns:a16="http://schemas.microsoft.com/office/drawing/2014/main" id="{28EBCFCE-9490-41F2-9F41-E58079117138}"/>
            </a:ext>
          </a:extLst>
        </xdr:cNvPr>
        <xdr:cNvSpPr/>
      </xdr:nvSpPr>
      <xdr:spPr>
        <a:xfrm>
          <a:off x="2930525" y="497649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151765</xdr:rowOff>
    </xdr:from>
    <xdr:to>
      <xdr:col>11</xdr:col>
      <xdr:colOff>187325</xdr:colOff>
      <xdr:row>30</xdr:row>
      <xdr:rowOff>81915</xdr:rowOff>
    </xdr:to>
    <xdr:sp macro="" textlink="">
      <xdr:nvSpPr>
        <xdr:cNvPr id="86" name="フローチャート: 判断 85">
          <a:extLst>
            <a:ext uri="{FF2B5EF4-FFF2-40B4-BE49-F238E27FC236}">
              <a16:creationId xmlns:a16="http://schemas.microsoft.com/office/drawing/2014/main" id="{2CEFD373-6F73-4671-B318-C0D48732080B}"/>
            </a:ext>
          </a:extLst>
        </xdr:cNvPr>
        <xdr:cNvSpPr/>
      </xdr:nvSpPr>
      <xdr:spPr>
        <a:xfrm>
          <a:off x="2244725" y="493966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114753</xdr:rowOff>
    </xdr:from>
    <xdr:to>
      <xdr:col>7</xdr:col>
      <xdr:colOff>187325</xdr:colOff>
      <xdr:row>30</xdr:row>
      <xdr:rowOff>44903</xdr:rowOff>
    </xdr:to>
    <xdr:sp macro="" textlink="">
      <xdr:nvSpPr>
        <xdr:cNvPr id="87" name="フローチャート: 判断 86">
          <a:extLst>
            <a:ext uri="{FF2B5EF4-FFF2-40B4-BE49-F238E27FC236}">
              <a16:creationId xmlns:a16="http://schemas.microsoft.com/office/drawing/2014/main" id="{627EA063-7A15-4CE9-B4AC-F302B448137E}"/>
            </a:ext>
          </a:extLst>
        </xdr:cNvPr>
        <xdr:cNvSpPr/>
      </xdr:nvSpPr>
      <xdr:spPr>
        <a:xfrm>
          <a:off x="1558925" y="490265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6EBF8C8F-8765-4425-A6BE-92BDF6054305}"/>
            </a:ext>
          </a:extLst>
        </xdr:cNvPr>
        <xdr:cNvSpPr txBox="1"/>
      </xdr:nvSpPr>
      <xdr:spPr>
        <a:xfrm>
          <a:off x="41433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1E6FD216-FBC4-4B92-B0A7-42A4E865A958}"/>
            </a:ext>
          </a:extLst>
        </xdr:cNvPr>
        <xdr:cNvSpPr txBox="1"/>
      </xdr:nvSpPr>
      <xdr:spPr>
        <a:xfrm>
          <a:off x="35083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514C44CC-45F5-4A89-A0E6-D338770581B6}"/>
            </a:ext>
          </a:extLst>
        </xdr:cNvPr>
        <xdr:cNvSpPr txBox="1"/>
      </xdr:nvSpPr>
      <xdr:spPr>
        <a:xfrm>
          <a:off x="28225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28E0905C-02DE-44A2-B942-312263267FAC}"/>
            </a:ext>
          </a:extLst>
        </xdr:cNvPr>
        <xdr:cNvSpPr txBox="1"/>
      </xdr:nvSpPr>
      <xdr:spPr>
        <a:xfrm>
          <a:off x="21367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52DBB61F-EB0D-4131-8D61-CA943C681E24}"/>
            </a:ext>
          </a:extLst>
        </xdr:cNvPr>
        <xdr:cNvSpPr txBox="1"/>
      </xdr:nvSpPr>
      <xdr:spPr>
        <a:xfrm>
          <a:off x="14509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103686</xdr:rowOff>
    </xdr:from>
    <xdr:to>
      <xdr:col>23</xdr:col>
      <xdr:colOff>136525</xdr:colOff>
      <xdr:row>31</xdr:row>
      <xdr:rowOff>33836</xdr:rowOff>
    </xdr:to>
    <xdr:sp macro="" textlink="">
      <xdr:nvSpPr>
        <xdr:cNvPr id="93" name="楕円 92">
          <a:extLst>
            <a:ext uri="{FF2B5EF4-FFF2-40B4-BE49-F238E27FC236}">
              <a16:creationId xmlns:a16="http://schemas.microsoft.com/office/drawing/2014/main" id="{6A0DE996-2416-40F8-A0BC-BC3FE55A1ACA}"/>
            </a:ext>
          </a:extLst>
        </xdr:cNvPr>
        <xdr:cNvSpPr/>
      </xdr:nvSpPr>
      <xdr:spPr>
        <a:xfrm>
          <a:off x="4251325" y="505668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126563</xdr:rowOff>
    </xdr:from>
    <xdr:ext cx="405111" cy="259045"/>
    <xdr:sp macro="" textlink="">
      <xdr:nvSpPr>
        <xdr:cNvPr id="94" name="有形固定資産減価償却率該当値テキスト">
          <a:extLst>
            <a:ext uri="{FF2B5EF4-FFF2-40B4-BE49-F238E27FC236}">
              <a16:creationId xmlns:a16="http://schemas.microsoft.com/office/drawing/2014/main" id="{43C95B64-0758-4A6F-A56F-0BFBE1D41310}"/>
            </a:ext>
          </a:extLst>
        </xdr:cNvPr>
        <xdr:cNvSpPr txBox="1"/>
      </xdr:nvSpPr>
      <xdr:spPr>
        <a:xfrm>
          <a:off x="4352925" y="4914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109855</xdr:rowOff>
    </xdr:from>
    <xdr:to>
      <xdr:col>19</xdr:col>
      <xdr:colOff>187325</xdr:colOff>
      <xdr:row>31</xdr:row>
      <xdr:rowOff>40005</xdr:rowOff>
    </xdr:to>
    <xdr:sp macro="" textlink="">
      <xdr:nvSpPr>
        <xdr:cNvPr id="95" name="楕円 94">
          <a:extLst>
            <a:ext uri="{FF2B5EF4-FFF2-40B4-BE49-F238E27FC236}">
              <a16:creationId xmlns:a16="http://schemas.microsoft.com/office/drawing/2014/main" id="{C5887319-DE71-4D63-87CB-FDE73A7670AD}"/>
            </a:ext>
          </a:extLst>
        </xdr:cNvPr>
        <xdr:cNvSpPr/>
      </xdr:nvSpPr>
      <xdr:spPr>
        <a:xfrm>
          <a:off x="3616325" y="506285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154486</xdr:rowOff>
    </xdr:from>
    <xdr:to>
      <xdr:col>23</xdr:col>
      <xdr:colOff>85725</xdr:colOff>
      <xdr:row>30</xdr:row>
      <xdr:rowOff>160655</xdr:rowOff>
    </xdr:to>
    <xdr:cxnSp macro="">
      <xdr:nvCxnSpPr>
        <xdr:cNvPr id="96" name="直線コネクタ 95">
          <a:extLst>
            <a:ext uri="{FF2B5EF4-FFF2-40B4-BE49-F238E27FC236}">
              <a16:creationId xmlns:a16="http://schemas.microsoft.com/office/drawing/2014/main" id="{94C4472A-8285-4D6E-92FC-9D2D262DDD15}"/>
            </a:ext>
          </a:extLst>
        </xdr:cNvPr>
        <xdr:cNvCxnSpPr/>
      </xdr:nvCxnSpPr>
      <xdr:spPr>
        <a:xfrm flipV="1">
          <a:off x="3667125" y="5107486"/>
          <a:ext cx="635000" cy="6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94433</xdr:rowOff>
    </xdr:from>
    <xdr:to>
      <xdr:col>15</xdr:col>
      <xdr:colOff>187325</xdr:colOff>
      <xdr:row>31</xdr:row>
      <xdr:rowOff>24583</xdr:rowOff>
    </xdr:to>
    <xdr:sp macro="" textlink="">
      <xdr:nvSpPr>
        <xdr:cNvPr id="97" name="楕円 96">
          <a:extLst>
            <a:ext uri="{FF2B5EF4-FFF2-40B4-BE49-F238E27FC236}">
              <a16:creationId xmlns:a16="http://schemas.microsoft.com/office/drawing/2014/main" id="{954CB397-8949-4479-A502-EDC59CB4F759}"/>
            </a:ext>
          </a:extLst>
        </xdr:cNvPr>
        <xdr:cNvSpPr/>
      </xdr:nvSpPr>
      <xdr:spPr>
        <a:xfrm>
          <a:off x="2930525" y="504743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145233</xdr:rowOff>
    </xdr:from>
    <xdr:to>
      <xdr:col>19</xdr:col>
      <xdr:colOff>136525</xdr:colOff>
      <xdr:row>30</xdr:row>
      <xdr:rowOff>160655</xdr:rowOff>
    </xdr:to>
    <xdr:cxnSp macro="">
      <xdr:nvCxnSpPr>
        <xdr:cNvPr id="98" name="直線コネクタ 97">
          <a:extLst>
            <a:ext uri="{FF2B5EF4-FFF2-40B4-BE49-F238E27FC236}">
              <a16:creationId xmlns:a16="http://schemas.microsoft.com/office/drawing/2014/main" id="{31BB79D9-8503-4F74-A824-9A77BC8E1C03}"/>
            </a:ext>
          </a:extLst>
        </xdr:cNvPr>
        <xdr:cNvCxnSpPr/>
      </xdr:nvCxnSpPr>
      <xdr:spPr>
        <a:xfrm>
          <a:off x="2981325" y="5098233"/>
          <a:ext cx="685800" cy="15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66675</xdr:rowOff>
    </xdr:from>
    <xdr:to>
      <xdr:col>11</xdr:col>
      <xdr:colOff>187325</xdr:colOff>
      <xdr:row>30</xdr:row>
      <xdr:rowOff>168275</xdr:rowOff>
    </xdr:to>
    <xdr:sp macro="" textlink="">
      <xdr:nvSpPr>
        <xdr:cNvPr id="99" name="楕円 98">
          <a:extLst>
            <a:ext uri="{FF2B5EF4-FFF2-40B4-BE49-F238E27FC236}">
              <a16:creationId xmlns:a16="http://schemas.microsoft.com/office/drawing/2014/main" id="{F7ABEBC8-EEA7-41CE-8A7D-007163EB5CC0}"/>
            </a:ext>
          </a:extLst>
        </xdr:cNvPr>
        <xdr:cNvSpPr/>
      </xdr:nvSpPr>
      <xdr:spPr>
        <a:xfrm>
          <a:off x="2244725" y="501967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117475</xdr:rowOff>
    </xdr:from>
    <xdr:to>
      <xdr:col>15</xdr:col>
      <xdr:colOff>136525</xdr:colOff>
      <xdr:row>30</xdr:row>
      <xdr:rowOff>145233</xdr:rowOff>
    </xdr:to>
    <xdr:cxnSp macro="">
      <xdr:nvCxnSpPr>
        <xdr:cNvPr id="100" name="直線コネクタ 99">
          <a:extLst>
            <a:ext uri="{FF2B5EF4-FFF2-40B4-BE49-F238E27FC236}">
              <a16:creationId xmlns:a16="http://schemas.microsoft.com/office/drawing/2014/main" id="{00FBC8EC-C2EE-41FC-AD56-38FD64238452}"/>
            </a:ext>
          </a:extLst>
        </xdr:cNvPr>
        <xdr:cNvCxnSpPr/>
      </xdr:nvCxnSpPr>
      <xdr:spPr>
        <a:xfrm>
          <a:off x="2295525" y="5070475"/>
          <a:ext cx="6858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12428</xdr:rowOff>
    </xdr:from>
    <xdr:to>
      <xdr:col>7</xdr:col>
      <xdr:colOff>187325</xdr:colOff>
      <xdr:row>31</xdr:row>
      <xdr:rowOff>114028</xdr:rowOff>
    </xdr:to>
    <xdr:sp macro="" textlink="">
      <xdr:nvSpPr>
        <xdr:cNvPr id="101" name="楕円 100">
          <a:extLst>
            <a:ext uri="{FF2B5EF4-FFF2-40B4-BE49-F238E27FC236}">
              <a16:creationId xmlns:a16="http://schemas.microsoft.com/office/drawing/2014/main" id="{582F548E-90FA-4236-8583-97BA94981B6D}"/>
            </a:ext>
          </a:extLst>
        </xdr:cNvPr>
        <xdr:cNvSpPr/>
      </xdr:nvSpPr>
      <xdr:spPr>
        <a:xfrm>
          <a:off x="1558925" y="513052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117475</xdr:rowOff>
    </xdr:from>
    <xdr:to>
      <xdr:col>11</xdr:col>
      <xdr:colOff>136525</xdr:colOff>
      <xdr:row>31</xdr:row>
      <xdr:rowOff>63228</xdr:rowOff>
    </xdr:to>
    <xdr:cxnSp macro="">
      <xdr:nvCxnSpPr>
        <xdr:cNvPr id="102" name="直線コネクタ 101">
          <a:extLst>
            <a:ext uri="{FF2B5EF4-FFF2-40B4-BE49-F238E27FC236}">
              <a16:creationId xmlns:a16="http://schemas.microsoft.com/office/drawing/2014/main" id="{CB5036B5-1010-433B-9691-E43C3D070653}"/>
            </a:ext>
          </a:extLst>
        </xdr:cNvPr>
        <xdr:cNvCxnSpPr/>
      </xdr:nvCxnSpPr>
      <xdr:spPr>
        <a:xfrm flipV="1">
          <a:off x="1609725" y="5070475"/>
          <a:ext cx="685800" cy="110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41110</xdr:rowOff>
    </xdr:from>
    <xdr:ext cx="405111" cy="259045"/>
    <xdr:sp macro="" textlink="">
      <xdr:nvSpPr>
        <xdr:cNvPr id="103" name="n_1aveValue有形固定資産減価償却率">
          <a:extLst>
            <a:ext uri="{FF2B5EF4-FFF2-40B4-BE49-F238E27FC236}">
              <a16:creationId xmlns:a16="http://schemas.microsoft.com/office/drawing/2014/main" id="{673BB4AE-B56D-4D12-8EA0-5436955B1D65}"/>
            </a:ext>
          </a:extLst>
        </xdr:cNvPr>
        <xdr:cNvSpPr txBox="1"/>
      </xdr:nvSpPr>
      <xdr:spPr>
        <a:xfrm>
          <a:off x="3470919" y="48290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141622</xdr:rowOff>
    </xdr:from>
    <xdr:ext cx="405111" cy="259045"/>
    <xdr:sp macro="" textlink="">
      <xdr:nvSpPr>
        <xdr:cNvPr id="104" name="n_2aveValue有形固定資産減価償却率">
          <a:extLst>
            <a:ext uri="{FF2B5EF4-FFF2-40B4-BE49-F238E27FC236}">
              <a16:creationId xmlns:a16="http://schemas.microsoft.com/office/drawing/2014/main" id="{77F9CB4A-9672-46ED-961E-8CBB4176872A}"/>
            </a:ext>
          </a:extLst>
        </xdr:cNvPr>
        <xdr:cNvSpPr txBox="1"/>
      </xdr:nvSpPr>
      <xdr:spPr>
        <a:xfrm>
          <a:off x="2797819" y="4764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98442</xdr:rowOff>
    </xdr:from>
    <xdr:ext cx="405111" cy="259045"/>
    <xdr:sp macro="" textlink="">
      <xdr:nvSpPr>
        <xdr:cNvPr id="105" name="n_3aveValue有形固定資産減価償却率">
          <a:extLst>
            <a:ext uri="{FF2B5EF4-FFF2-40B4-BE49-F238E27FC236}">
              <a16:creationId xmlns:a16="http://schemas.microsoft.com/office/drawing/2014/main" id="{21048722-3912-4C8E-9C90-2C647FC60DA9}"/>
            </a:ext>
          </a:extLst>
        </xdr:cNvPr>
        <xdr:cNvSpPr txBox="1"/>
      </xdr:nvSpPr>
      <xdr:spPr>
        <a:xfrm>
          <a:off x="2112019" y="4721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61430</xdr:rowOff>
    </xdr:from>
    <xdr:ext cx="405111" cy="259045"/>
    <xdr:sp macro="" textlink="">
      <xdr:nvSpPr>
        <xdr:cNvPr id="106" name="n_4aveValue有形固定資産減価償却率">
          <a:extLst>
            <a:ext uri="{FF2B5EF4-FFF2-40B4-BE49-F238E27FC236}">
              <a16:creationId xmlns:a16="http://schemas.microsoft.com/office/drawing/2014/main" id="{C5E73816-CD81-4D01-9B39-8C397096A777}"/>
            </a:ext>
          </a:extLst>
        </xdr:cNvPr>
        <xdr:cNvSpPr txBox="1"/>
      </xdr:nvSpPr>
      <xdr:spPr>
        <a:xfrm>
          <a:off x="1426219" y="4684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31132</xdr:rowOff>
    </xdr:from>
    <xdr:ext cx="405111" cy="259045"/>
    <xdr:sp macro="" textlink="">
      <xdr:nvSpPr>
        <xdr:cNvPr id="107" name="n_1mainValue有形固定資産減価償却率">
          <a:extLst>
            <a:ext uri="{FF2B5EF4-FFF2-40B4-BE49-F238E27FC236}">
              <a16:creationId xmlns:a16="http://schemas.microsoft.com/office/drawing/2014/main" id="{86D1415B-B31A-45B4-B450-0C30228E5C2D}"/>
            </a:ext>
          </a:extLst>
        </xdr:cNvPr>
        <xdr:cNvSpPr txBox="1"/>
      </xdr:nvSpPr>
      <xdr:spPr>
        <a:xfrm>
          <a:off x="3470919" y="5149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15710</xdr:rowOff>
    </xdr:from>
    <xdr:ext cx="405111" cy="259045"/>
    <xdr:sp macro="" textlink="">
      <xdr:nvSpPr>
        <xdr:cNvPr id="108" name="n_2mainValue有形固定資産減価償却率">
          <a:extLst>
            <a:ext uri="{FF2B5EF4-FFF2-40B4-BE49-F238E27FC236}">
              <a16:creationId xmlns:a16="http://schemas.microsoft.com/office/drawing/2014/main" id="{9BE69FB6-2ED3-49F5-90FA-D36E15E94165}"/>
            </a:ext>
          </a:extLst>
        </xdr:cNvPr>
        <xdr:cNvSpPr txBox="1"/>
      </xdr:nvSpPr>
      <xdr:spPr>
        <a:xfrm>
          <a:off x="2797819" y="51338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159402</xdr:rowOff>
    </xdr:from>
    <xdr:ext cx="405111" cy="259045"/>
    <xdr:sp macro="" textlink="">
      <xdr:nvSpPr>
        <xdr:cNvPr id="109" name="n_3mainValue有形固定資産減価償却率">
          <a:extLst>
            <a:ext uri="{FF2B5EF4-FFF2-40B4-BE49-F238E27FC236}">
              <a16:creationId xmlns:a16="http://schemas.microsoft.com/office/drawing/2014/main" id="{E2D49DD3-6B56-4F31-A1F2-D60C1FD7CACE}"/>
            </a:ext>
          </a:extLst>
        </xdr:cNvPr>
        <xdr:cNvSpPr txBox="1"/>
      </xdr:nvSpPr>
      <xdr:spPr>
        <a:xfrm>
          <a:off x="2112019" y="5112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105155</xdr:rowOff>
    </xdr:from>
    <xdr:ext cx="405111" cy="259045"/>
    <xdr:sp macro="" textlink="">
      <xdr:nvSpPr>
        <xdr:cNvPr id="110" name="n_4mainValue有形固定資産減価償却率">
          <a:extLst>
            <a:ext uri="{FF2B5EF4-FFF2-40B4-BE49-F238E27FC236}">
              <a16:creationId xmlns:a16="http://schemas.microsoft.com/office/drawing/2014/main" id="{A4207533-9ACD-46DC-BE62-466BE2A636EC}"/>
            </a:ext>
          </a:extLst>
        </xdr:cNvPr>
        <xdr:cNvSpPr txBox="1"/>
      </xdr:nvSpPr>
      <xdr:spPr>
        <a:xfrm>
          <a:off x="1426219" y="5223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7F0E30E3-B32C-4C79-9CF6-C728F7357834}"/>
            </a:ext>
          </a:extLst>
        </xdr:cNvPr>
        <xdr:cNvSpPr/>
      </xdr:nvSpPr>
      <xdr:spPr>
        <a:xfrm>
          <a:off x="10194925" y="3451225"/>
          <a:ext cx="3803650" cy="209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417DCD41-8DDD-49EB-BA77-04A3CD0B973E}"/>
            </a:ext>
          </a:extLst>
        </xdr:cNvPr>
        <xdr:cNvSpPr/>
      </xdr:nvSpPr>
      <xdr:spPr>
        <a:xfrm>
          <a:off x="11150868" y="3713417"/>
          <a:ext cx="939264"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DAFF1A31-9059-4B11-ADC5-58DC8530DE66}"/>
            </a:ext>
          </a:extLst>
        </xdr:cNvPr>
        <xdr:cNvSpPr/>
      </xdr:nvSpPr>
      <xdr:spPr>
        <a:xfrm>
          <a:off x="12443365" y="3696746"/>
          <a:ext cx="862519"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[ 428.4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5CBB8DB1-784D-4A34-B92C-E34B2C86FF40}"/>
            </a:ext>
          </a:extLst>
        </xdr:cNvPr>
        <xdr:cNvSpPr/>
      </xdr:nvSpPr>
      <xdr:spPr>
        <a:xfrm>
          <a:off x="139668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33A63CA9-54EE-488C-A41A-2C500F882C3E}"/>
            </a:ext>
          </a:extLst>
        </xdr:cNvPr>
        <xdr:cNvSpPr/>
      </xdr:nvSpPr>
      <xdr:spPr>
        <a:xfrm>
          <a:off x="139668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81864C48-3A19-41E5-9164-D341A98814D2}"/>
            </a:ext>
          </a:extLst>
        </xdr:cNvPr>
        <xdr:cNvSpPr/>
      </xdr:nvSpPr>
      <xdr:spPr>
        <a:xfrm>
          <a:off x="153384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228C43DE-F380-40A2-A52B-B8048EE89D91}"/>
            </a:ext>
          </a:extLst>
        </xdr:cNvPr>
        <xdr:cNvSpPr/>
      </xdr:nvSpPr>
      <xdr:spPr>
        <a:xfrm>
          <a:off x="153384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0D965BFF-C9E9-4107-A75E-0D547434820B}"/>
            </a:ext>
          </a:extLst>
        </xdr:cNvPr>
        <xdr:cNvSpPr/>
      </xdr:nvSpPr>
      <xdr:spPr>
        <a:xfrm>
          <a:off x="1681797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5219679B-8EA6-4C86-88A8-D9488E331C0B}"/>
            </a:ext>
          </a:extLst>
        </xdr:cNvPr>
        <xdr:cNvSpPr/>
      </xdr:nvSpPr>
      <xdr:spPr>
        <a:xfrm>
          <a:off x="1681797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788DFF09-39A5-4127-BCE5-B17AC614E968}"/>
            </a:ext>
          </a:extLst>
        </xdr:cNvPr>
        <xdr:cNvSpPr/>
      </xdr:nvSpPr>
      <xdr:spPr>
        <a:xfrm>
          <a:off x="10194925" y="4029075"/>
          <a:ext cx="380365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84134919-A18F-4618-9DA2-9334157A3B21}"/>
            </a:ext>
          </a:extLst>
        </xdr:cNvPr>
        <xdr:cNvSpPr/>
      </xdr:nvSpPr>
      <xdr:spPr>
        <a:xfrm>
          <a:off x="14246225" y="402907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546AEC43-0678-4504-A9F9-DDD250CE35DF}"/>
            </a:ext>
          </a:extLst>
        </xdr:cNvPr>
        <xdr:cNvSpPr/>
      </xdr:nvSpPr>
      <xdr:spPr>
        <a:xfrm>
          <a:off x="14246225" y="409257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9366B0CC-0C9F-405B-9959-D82517490FE9}"/>
            </a:ext>
          </a:extLst>
        </xdr:cNvPr>
        <xdr:cNvSpPr txBox="1"/>
      </xdr:nvSpPr>
      <xdr:spPr>
        <a:xfrm>
          <a:off x="14322425" y="430847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本町の債務償還比率は</a:t>
          </a:r>
          <a:r>
            <a:rPr kumimoji="1" lang="en-US" altLang="ja-JP" sz="1100">
              <a:latin typeface="ＭＳ Ｐゴシック" panose="020B0600070205080204" pitchFamily="50" charset="-128"/>
              <a:ea typeface="ＭＳ Ｐゴシック" panose="020B0600070205080204" pitchFamily="50" charset="-128"/>
            </a:rPr>
            <a:t>428.4</a:t>
          </a:r>
          <a:r>
            <a:rPr kumimoji="1" lang="ja-JP" altLang="en-US" sz="1100">
              <a:latin typeface="ＭＳ Ｐゴシック" panose="020B0600070205080204" pitchFamily="50" charset="-128"/>
              <a:ea typeface="ＭＳ Ｐゴシック" panose="020B0600070205080204" pitchFamily="50" charset="-128"/>
            </a:rPr>
            <a:t>％で、前年度（</a:t>
          </a:r>
          <a:r>
            <a:rPr kumimoji="1" lang="en-US" altLang="ja-JP" sz="1100">
              <a:latin typeface="ＭＳ Ｐゴシック" panose="020B0600070205080204" pitchFamily="50" charset="-128"/>
              <a:ea typeface="ＭＳ Ｐゴシック" panose="020B0600070205080204" pitchFamily="50" charset="-128"/>
            </a:rPr>
            <a:t>348.4</a:t>
          </a:r>
          <a:r>
            <a:rPr kumimoji="1" lang="ja-JP" altLang="en-US" sz="1100">
              <a:latin typeface="ＭＳ Ｐゴシック" panose="020B0600070205080204" pitchFamily="50" charset="-128"/>
              <a:ea typeface="ＭＳ Ｐゴシック" panose="020B0600070205080204" pitchFamily="50" charset="-128"/>
            </a:rPr>
            <a:t>％）から</a:t>
          </a:r>
          <a:r>
            <a:rPr kumimoji="1" lang="en-US" altLang="ja-JP" sz="1100">
              <a:latin typeface="ＭＳ Ｐゴシック" panose="020B0600070205080204" pitchFamily="50" charset="-128"/>
              <a:ea typeface="ＭＳ Ｐゴシック" panose="020B0600070205080204" pitchFamily="50" charset="-128"/>
            </a:rPr>
            <a:t>80.1</a:t>
          </a:r>
          <a:r>
            <a:rPr kumimoji="1" lang="ja-JP" altLang="en-US" sz="1100">
              <a:latin typeface="ＭＳ Ｐゴシック" panose="020B0600070205080204" pitchFamily="50" charset="-128"/>
              <a:ea typeface="ＭＳ Ｐゴシック" panose="020B0600070205080204" pitchFamily="50" charset="-128"/>
            </a:rPr>
            <a:t>ポイント上昇した。全国平均（</a:t>
          </a:r>
          <a:r>
            <a:rPr kumimoji="1" lang="en-US" altLang="ja-JP" sz="1100">
              <a:latin typeface="ＭＳ Ｐゴシック" panose="020B0600070205080204" pitchFamily="50" charset="-128"/>
              <a:ea typeface="ＭＳ Ｐゴシック" panose="020B0600070205080204" pitchFamily="50" charset="-128"/>
            </a:rPr>
            <a:t>512.7</a:t>
          </a:r>
          <a:r>
            <a:rPr kumimoji="1" lang="ja-JP" altLang="en-US" sz="1100">
              <a:latin typeface="ＭＳ Ｐゴシック" panose="020B0600070205080204" pitchFamily="50" charset="-128"/>
              <a:ea typeface="ＭＳ Ｐゴシック" panose="020B0600070205080204" pitchFamily="50" charset="-128"/>
            </a:rPr>
            <a:t>％）・宮崎県平均（</a:t>
          </a:r>
          <a:r>
            <a:rPr kumimoji="1" lang="en-US" altLang="ja-JP" sz="1100">
              <a:latin typeface="ＭＳ Ｐゴシック" panose="020B0600070205080204" pitchFamily="50" charset="-128"/>
              <a:ea typeface="ＭＳ Ｐゴシック" panose="020B0600070205080204" pitchFamily="50" charset="-128"/>
            </a:rPr>
            <a:t>433.5</a:t>
          </a:r>
          <a:r>
            <a:rPr kumimoji="1" lang="ja-JP" altLang="en-US" sz="1100">
              <a:latin typeface="ＭＳ Ｐゴシック" panose="020B0600070205080204" pitchFamily="50" charset="-128"/>
              <a:ea typeface="ＭＳ Ｐゴシック" panose="020B0600070205080204" pitchFamily="50" charset="-128"/>
            </a:rPr>
            <a:t>％）は下回るが、類似団体内順位は</a:t>
          </a:r>
          <a:r>
            <a:rPr kumimoji="1" lang="en-US" altLang="ja-JP" sz="1100">
              <a:latin typeface="ＭＳ Ｐゴシック" panose="020B0600070205080204" pitchFamily="50" charset="-128"/>
              <a:ea typeface="ＭＳ Ｐゴシック" panose="020B0600070205080204" pitchFamily="50" charset="-128"/>
            </a:rPr>
            <a:t>125/151</a:t>
          </a:r>
          <a:r>
            <a:rPr kumimoji="1" lang="ja-JP" altLang="en-US" sz="1100">
              <a:latin typeface="ＭＳ Ｐゴシック" panose="020B0600070205080204" pitchFamily="50" charset="-128"/>
              <a:ea typeface="ＭＳ Ｐゴシック" panose="020B0600070205080204" pitchFamily="50" charset="-128"/>
            </a:rPr>
            <a:t>位と依然高い水準にある。これは歳入面では普通交付税が</a:t>
          </a:r>
          <a:r>
            <a:rPr kumimoji="1" lang="en-US" altLang="ja-JP" sz="1100">
              <a:latin typeface="ＭＳ Ｐゴシック" panose="020B0600070205080204" pitchFamily="50" charset="-128"/>
              <a:ea typeface="ＭＳ Ｐゴシック" panose="020B0600070205080204" pitchFamily="50" charset="-128"/>
            </a:rPr>
            <a:t>63</a:t>
          </a:r>
          <a:r>
            <a:rPr kumimoji="1" lang="ja-JP" altLang="en-US" sz="1100">
              <a:latin typeface="ＭＳ Ｐゴシック" panose="020B0600070205080204" pitchFamily="50" charset="-128"/>
              <a:ea typeface="ＭＳ Ｐゴシック" panose="020B0600070205080204" pitchFamily="50" charset="-128"/>
            </a:rPr>
            <a:t>百万円増加した一方、歳出面で物件費が</a:t>
          </a:r>
          <a:r>
            <a:rPr kumimoji="1" lang="en-US" altLang="ja-JP" sz="1100">
              <a:latin typeface="ＭＳ Ｐゴシック" panose="020B0600070205080204" pitchFamily="50" charset="-128"/>
              <a:ea typeface="ＭＳ Ｐゴシック" panose="020B0600070205080204" pitchFamily="50" charset="-128"/>
            </a:rPr>
            <a:t>128</a:t>
          </a:r>
          <a:r>
            <a:rPr kumimoji="1" lang="ja-JP" altLang="en-US" sz="1100">
              <a:latin typeface="ＭＳ Ｐゴシック" panose="020B0600070205080204" pitchFamily="50" charset="-128"/>
              <a:ea typeface="ＭＳ Ｐゴシック" panose="020B0600070205080204" pitchFamily="50" charset="-128"/>
            </a:rPr>
            <a:t>百万円、補助費等が</a:t>
          </a:r>
          <a:r>
            <a:rPr kumimoji="1" lang="en-US" altLang="ja-JP" sz="1100">
              <a:latin typeface="ＭＳ Ｐゴシック" panose="020B0600070205080204" pitchFamily="50" charset="-128"/>
              <a:ea typeface="ＭＳ Ｐゴシック" panose="020B0600070205080204" pitchFamily="50" charset="-128"/>
            </a:rPr>
            <a:t>170</a:t>
          </a:r>
          <a:r>
            <a:rPr kumimoji="1" lang="ja-JP" altLang="en-US" sz="1100">
              <a:latin typeface="ＭＳ Ｐゴシック" panose="020B0600070205080204" pitchFamily="50" charset="-128"/>
              <a:ea typeface="ＭＳ Ｐゴシック" panose="020B0600070205080204" pitchFamily="50" charset="-128"/>
            </a:rPr>
            <a:t>百万円増加するなど経常経費が大きく膨らみ、収支の余力を圧迫したことが要因である。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今後は物件費・補助費等を中心に経常経費を点検し、財政の弾力性回復に努める必要がある。</a:t>
          </a: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64F28CD1-96C8-46F8-868E-68199610DB3A}"/>
            </a:ext>
          </a:extLst>
        </xdr:cNvPr>
        <xdr:cNvSpPr txBox="1"/>
      </xdr:nvSpPr>
      <xdr:spPr>
        <a:xfrm>
          <a:off x="10156825" y="38449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1209E7DD-9BF1-4017-AB53-802AA8B47D39}"/>
            </a:ext>
          </a:extLst>
        </xdr:cNvPr>
        <xdr:cNvCxnSpPr/>
      </xdr:nvCxnSpPr>
      <xdr:spPr>
        <a:xfrm>
          <a:off x="10194925" y="61055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84D834A4-D90A-4673-B67C-41C27DCCAD09}"/>
            </a:ext>
          </a:extLst>
        </xdr:cNvPr>
        <xdr:cNvSpPr txBox="1"/>
      </xdr:nvSpPr>
      <xdr:spPr>
        <a:xfrm>
          <a:off x="9705751" y="60180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a:extLst>
            <a:ext uri="{FF2B5EF4-FFF2-40B4-BE49-F238E27FC236}">
              <a16:creationId xmlns:a16="http://schemas.microsoft.com/office/drawing/2014/main" id="{CA2AC79F-A6EC-477E-979F-31A1F88F3C72}"/>
            </a:ext>
          </a:extLst>
        </xdr:cNvPr>
        <xdr:cNvCxnSpPr/>
      </xdr:nvCxnSpPr>
      <xdr:spPr>
        <a:xfrm>
          <a:off x="10194925" y="576474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8" name="テキスト ボックス 127">
          <a:extLst>
            <a:ext uri="{FF2B5EF4-FFF2-40B4-BE49-F238E27FC236}">
              <a16:creationId xmlns:a16="http://schemas.microsoft.com/office/drawing/2014/main" id="{72C203A3-CE56-4DD3-8165-941E21D50BD7}"/>
            </a:ext>
          </a:extLst>
        </xdr:cNvPr>
        <xdr:cNvSpPr txBox="1"/>
      </xdr:nvSpPr>
      <xdr:spPr>
        <a:xfrm>
          <a:off x="9758836" y="56709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a:extLst>
            <a:ext uri="{FF2B5EF4-FFF2-40B4-BE49-F238E27FC236}">
              <a16:creationId xmlns:a16="http://schemas.microsoft.com/office/drawing/2014/main" id="{ED2BC2DB-E8D8-4149-85CE-A67CF83B2401}"/>
            </a:ext>
          </a:extLst>
        </xdr:cNvPr>
        <xdr:cNvCxnSpPr/>
      </xdr:nvCxnSpPr>
      <xdr:spPr>
        <a:xfrm>
          <a:off x="10194925" y="541760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a:extLst>
            <a:ext uri="{FF2B5EF4-FFF2-40B4-BE49-F238E27FC236}">
              <a16:creationId xmlns:a16="http://schemas.microsoft.com/office/drawing/2014/main" id="{818EB225-C501-4170-8759-AD35952C6440}"/>
            </a:ext>
          </a:extLst>
        </xdr:cNvPr>
        <xdr:cNvSpPr txBox="1"/>
      </xdr:nvSpPr>
      <xdr:spPr>
        <a:xfrm>
          <a:off x="9758836" y="53238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a:extLst>
            <a:ext uri="{FF2B5EF4-FFF2-40B4-BE49-F238E27FC236}">
              <a16:creationId xmlns:a16="http://schemas.microsoft.com/office/drawing/2014/main" id="{447C487A-04B8-4699-9897-53F3A6D55476}"/>
            </a:ext>
          </a:extLst>
        </xdr:cNvPr>
        <xdr:cNvCxnSpPr/>
      </xdr:nvCxnSpPr>
      <xdr:spPr>
        <a:xfrm>
          <a:off x="10194925" y="50704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a:extLst>
            <a:ext uri="{FF2B5EF4-FFF2-40B4-BE49-F238E27FC236}">
              <a16:creationId xmlns:a16="http://schemas.microsoft.com/office/drawing/2014/main" id="{5816B94F-C33F-48BE-A37C-70EEB3638EF9}"/>
            </a:ext>
          </a:extLst>
        </xdr:cNvPr>
        <xdr:cNvSpPr txBox="1"/>
      </xdr:nvSpPr>
      <xdr:spPr>
        <a:xfrm>
          <a:off x="9758836" y="49766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a:extLst>
            <a:ext uri="{FF2B5EF4-FFF2-40B4-BE49-F238E27FC236}">
              <a16:creationId xmlns:a16="http://schemas.microsoft.com/office/drawing/2014/main" id="{E8BC6EDD-4E2F-45DA-BF2E-AEBED34807D6}"/>
            </a:ext>
          </a:extLst>
        </xdr:cNvPr>
        <xdr:cNvCxnSpPr/>
      </xdr:nvCxnSpPr>
      <xdr:spPr>
        <a:xfrm>
          <a:off x="10194925" y="472334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a:extLst>
            <a:ext uri="{FF2B5EF4-FFF2-40B4-BE49-F238E27FC236}">
              <a16:creationId xmlns:a16="http://schemas.microsoft.com/office/drawing/2014/main" id="{781707F0-274B-4E1A-A032-3AA9FCAC691F}"/>
            </a:ext>
          </a:extLst>
        </xdr:cNvPr>
        <xdr:cNvSpPr txBox="1"/>
      </xdr:nvSpPr>
      <xdr:spPr>
        <a:xfrm>
          <a:off x="9758836" y="46295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a:extLst>
            <a:ext uri="{FF2B5EF4-FFF2-40B4-BE49-F238E27FC236}">
              <a16:creationId xmlns:a16="http://schemas.microsoft.com/office/drawing/2014/main" id="{685FD21E-C19C-4566-99E8-67FABE78B3A7}"/>
            </a:ext>
          </a:extLst>
        </xdr:cNvPr>
        <xdr:cNvCxnSpPr/>
      </xdr:nvCxnSpPr>
      <xdr:spPr>
        <a:xfrm>
          <a:off x="10194925" y="437620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a:extLst>
            <a:ext uri="{FF2B5EF4-FFF2-40B4-BE49-F238E27FC236}">
              <a16:creationId xmlns:a16="http://schemas.microsoft.com/office/drawing/2014/main" id="{BC56AD8E-71D6-4755-BF19-007210ABBA11}"/>
            </a:ext>
          </a:extLst>
        </xdr:cNvPr>
        <xdr:cNvSpPr txBox="1"/>
      </xdr:nvSpPr>
      <xdr:spPr>
        <a:xfrm>
          <a:off x="9861428" y="428875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B91BB35A-8E6D-4F0E-ADA1-E06405AFF026}"/>
            </a:ext>
          </a:extLst>
        </xdr:cNvPr>
        <xdr:cNvCxnSpPr/>
      </xdr:nvCxnSpPr>
      <xdr:spPr>
        <a:xfrm>
          <a:off x="10194925" y="40290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D9E1A985-E5F5-44A7-AEA1-63D7CB3D3002}"/>
            </a:ext>
          </a:extLst>
        </xdr:cNvPr>
        <xdr:cNvSpPr/>
      </xdr:nvSpPr>
      <xdr:spPr>
        <a:xfrm>
          <a:off x="10194925" y="4029075"/>
          <a:ext cx="380365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100425</xdr:rowOff>
    </xdr:to>
    <xdr:cxnSp macro="">
      <xdr:nvCxnSpPr>
        <xdr:cNvPr id="139" name="直線コネクタ 138">
          <a:extLst>
            <a:ext uri="{FF2B5EF4-FFF2-40B4-BE49-F238E27FC236}">
              <a16:creationId xmlns:a16="http://schemas.microsoft.com/office/drawing/2014/main" id="{5D635C16-2FCB-4032-B78F-64763807212A}"/>
            </a:ext>
          </a:extLst>
        </xdr:cNvPr>
        <xdr:cNvCxnSpPr/>
      </xdr:nvCxnSpPr>
      <xdr:spPr>
        <a:xfrm flipV="1">
          <a:off x="13323570" y="4376208"/>
          <a:ext cx="1269" cy="13376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104252</xdr:rowOff>
    </xdr:from>
    <xdr:ext cx="469744" cy="259045"/>
    <xdr:sp macro="" textlink="">
      <xdr:nvSpPr>
        <xdr:cNvPr id="140" name="債務償還比率最小値テキスト">
          <a:extLst>
            <a:ext uri="{FF2B5EF4-FFF2-40B4-BE49-F238E27FC236}">
              <a16:creationId xmlns:a16="http://schemas.microsoft.com/office/drawing/2014/main" id="{9DE4643E-CFDB-4318-B18B-EF767EC3BDB2}"/>
            </a:ext>
          </a:extLst>
        </xdr:cNvPr>
        <xdr:cNvSpPr txBox="1"/>
      </xdr:nvSpPr>
      <xdr:spPr>
        <a:xfrm>
          <a:off x="13376275" y="5717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100425</xdr:rowOff>
    </xdr:from>
    <xdr:to>
      <xdr:col>76</xdr:col>
      <xdr:colOff>111125</xdr:colOff>
      <xdr:row>34</xdr:row>
      <xdr:rowOff>100425</xdr:rowOff>
    </xdr:to>
    <xdr:cxnSp macro="">
      <xdr:nvCxnSpPr>
        <xdr:cNvPr id="141" name="直線コネクタ 140">
          <a:extLst>
            <a:ext uri="{FF2B5EF4-FFF2-40B4-BE49-F238E27FC236}">
              <a16:creationId xmlns:a16="http://schemas.microsoft.com/office/drawing/2014/main" id="{86E71B0A-B6F2-4184-95CE-98ECC765D819}"/>
            </a:ext>
          </a:extLst>
        </xdr:cNvPr>
        <xdr:cNvCxnSpPr/>
      </xdr:nvCxnSpPr>
      <xdr:spPr>
        <a:xfrm>
          <a:off x="13255625" y="571382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a:extLst>
            <a:ext uri="{FF2B5EF4-FFF2-40B4-BE49-F238E27FC236}">
              <a16:creationId xmlns:a16="http://schemas.microsoft.com/office/drawing/2014/main" id="{6121540F-5F27-4083-BA28-CF5CEDE58FA9}"/>
            </a:ext>
          </a:extLst>
        </xdr:cNvPr>
        <xdr:cNvSpPr txBox="1"/>
      </xdr:nvSpPr>
      <xdr:spPr>
        <a:xfrm>
          <a:off x="13376275" y="41577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a:extLst>
            <a:ext uri="{FF2B5EF4-FFF2-40B4-BE49-F238E27FC236}">
              <a16:creationId xmlns:a16="http://schemas.microsoft.com/office/drawing/2014/main" id="{4059036E-7067-43EC-A9BA-F29F0FC688C2}"/>
            </a:ext>
          </a:extLst>
        </xdr:cNvPr>
        <xdr:cNvCxnSpPr/>
      </xdr:nvCxnSpPr>
      <xdr:spPr>
        <a:xfrm>
          <a:off x="13255625" y="437620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88092</xdr:rowOff>
    </xdr:from>
    <xdr:ext cx="469744" cy="259045"/>
    <xdr:sp macro="" textlink="">
      <xdr:nvSpPr>
        <xdr:cNvPr id="144" name="債務償還比率平均値テキスト">
          <a:extLst>
            <a:ext uri="{FF2B5EF4-FFF2-40B4-BE49-F238E27FC236}">
              <a16:creationId xmlns:a16="http://schemas.microsoft.com/office/drawing/2014/main" id="{CFE070F0-A5B1-44DA-971B-B5E0E2D1CB71}"/>
            </a:ext>
          </a:extLst>
        </xdr:cNvPr>
        <xdr:cNvSpPr txBox="1"/>
      </xdr:nvSpPr>
      <xdr:spPr>
        <a:xfrm>
          <a:off x="13376275" y="45457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65215</xdr:rowOff>
    </xdr:from>
    <xdr:to>
      <xdr:col>76</xdr:col>
      <xdr:colOff>73025</xdr:colOff>
      <xdr:row>28</xdr:row>
      <xdr:rowOff>166815</xdr:rowOff>
    </xdr:to>
    <xdr:sp macro="" textlink="">
      <xdr:nvSpPr>
        <xdr:cNvPr id="145" name="フローチャート: 判断 144">
          <a:extLst>
            <a:ext uri="{FF2B5EF4-FFF2-40B4-BE49-F238E27FC236}">
              <a16:creationId xmlns:a16="http://schemas.microsoft.com/office/drawing/2014/main" id="{BCC0BAB4-A184-4F90-9DCF-130D91729C1C}"/>
            </a:ext>
          </a:extLst>
        </xdr:cNvPr>
        <xdr:cNvSpPr/>
      </xdr:nvSpPr>
      <xdr:spPr>
        <a:xfrm>
          <a:off x="13293725" y="468801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56759</xdr:rowOff>
    </xdr:from>
    <xdr:to>
      <xdr:col>72</xdr:col>
      <xdr:colOff>123825</xdr:colOff>
      <xdr:row>28</xdr:row>
      <xdr:rowOff>158359</xdr:rowOff>
    </xdr:to>
    <xdr:sp macro="" textlink="">
      <xdr:nvSpPr>
        <xdr:cNvPr id="146" name="フローチャート: 判断 145">
          <a:extLst>
            <a:ext uri="{FF2B5EF4-FFF2-40B4-BE49-F238E27FC236}">
              <a16:creationId xmlns:a16="http://schemas.microsoft.com/office/drawing/2014/main" id="{A54526EC-186A-44C9-BE49-203D04DDD18E}"/>
            </a:ext>
          </a:extLst>
        </xdr:cNvPr>
        <xdr:cNvSpPr/>
      </xdr:nvSpPr>
      <xdr:spPr>
        <a:xfrm>
          <a:off x="12639675" y="4679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49922</xdr:rowOff>
    </xdr:from>
    <xdr:to>
      <xdr:col>68</xdr:col>
      <xdr:colOff>123825</xdr:colOff>
      <xdr:row>28</xdr:row>
      <xdr:rowOff>151522</xdr:rowOff>
    </xdr:to>
    <xdr:sp macro="" textlink="">
      <xdr:nvSpPr>
        <xdr:cNvPr id="147" name="フローチャート: 判断 146">
          <a:extLst>
            <a:ext uri="{FF2B5EF4-FFF2-40B4-BE49-F238E27FC236}">
              <a16:creationId xmlns:a16="http://schemas.microsoft.com/office/drawing/2014/main" id="{A8F73023-D862-4415-8974-63EE89CAE7C7}"/>
            </a:ext>
          </a:extLst>
        </xdr:cNvPr>
        <xdr:cNvSpPr/>
      </xdr:nvSpPr>
      <xdr:spPr>
        <a:xfrm>
          <a:off x="11953875" y="4672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71152</xdr:rowOff>
    </xdr:from>
    <xdr:to>
      <xdr:col>64</xdr:col>
      <xdr:colOff>123825</xdr:colOff>
      <xdr:row>29</xdr:row>
      <xdr:rowOff>1302</xdr:rowOff>
    </xdr:to>
    <xdr:sp macro="" textlink="">
      <xdr:nvSpPr>
        <xdr:cNvPr id="148" name="フローチャート: 判断 147">
          <a:extLst>
            <a:ext uri="{FF2B5EF4-FFF2-40B4-BE49-F238E27FC236}">
              <a16:creationId xmlns:a16="http://schemas.microsoft.com/office/drawing/2014/main" id="{083B7B79-66A9-4BDC-8398-EA02A504E0EA}"/>
            </a:ext>
          </a:extLst>
        </xdr:cNvPr>
        <xdr:cNvSpPr/>
      </xdr:nvSpPr>
      <xdr:spPr>
        <a:xfrm>
          <a:off x="11268075" y="469395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40217</xdr:rowOff>
    </xdr:from>
    <xdr:to>
      <xdr:col>60</xdr:col>
      <xdr:colOff>123825</xdr:colOff>
      <xdr:row>29</xdr:row>
      <xdr:rowOff>141817</xdr:rowOff>
    </xdr:to>
    <xdr:sp macro="" textlink="">
      <xdr:nvSpPr>
        <xdr:cNvPr id="149" name="フローチャート: 判断 148">
          <a:extLst>
            <a:ext uri="{FF2B5EF4-FFF2-40B4-BE49-F238E27FC236}">
              <a16:creationId xmlns:a16="http://schemas.microsoft.com/office/drawing/2014/main" id="{7C8E14A0-7F80-46F9-A4B0-A6DB342A9DD2}"/>
            </a:ext>
          </a:extLst>
        </xdr:cNvPr>
        <xdr:cNvSpPr/>
      </xdr:nvSpPr>
      <xdr:spPr>
        <a:xfrm>
          <a:off x="10582275" y="4828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5C083E82-7D34-40A1-8050-6A9E09BD8438}"/>
            </a:ext>
          </a:extLst>
        </xdr:cNvPr>
        <xdr:cNvSpPr txBox="1"/>
      </xdr:nvSpPr>
      <xdr:spPr>
        <a:xfrm>
          <a:off x="131667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9187F212-AD42-411D-97DC-D95FC8CCCAF6}"/>
            </a:ext>
          </a:extLst>
        </xdr:cNvPr>
        <xdr:cNvSpPr txBox="1"/>
      </xdr:nvSpPr>
      <xdr:spPr>
        <a:xfrm>
          <a:off x="125317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B8EA1337-2179-4A1B-BD59-8942BB09BEE6}"/>
            </a:ext>
          </a:extLst>
        </xdr:cNvPr>
        <xdr:cNvSpPr txBox="1"/>
      </xdr:nvSpPr>
      <xdr:spPr>
        <a:xfrm>
          <a:off x="118459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9DF13388-FA21-4B9D-92E9-88D3D1F19699}"/>
            </a:ext>
          </a:extLst>
        </xdr:cNvPr>
        <xdr:cNvSpPr txBox="1"/>
      </xdr:nvSpPr>
      <xdr:spPr>
        <a:xfrm>
          <a:off x="111601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6FFA6F88-2599-46CD-B0DE-F898C43498DE}"/>
            </a:ext>
          </a:extLst>
        </xdr:cNvPr>
        <xdr:cNvSpPr txBox="1"/>
      </xdr:nvSpPr>
      <xdr:spPr>
        <a:xfrm>
          <a:off x="104743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117771</xdr:rowOff>
    </xdr:from>
    <xdr:to>
      <xdr:col>76</xdr:col>
      <xdr:colOff>73025</xdr:colOff>
      <xdr:row>31</xdr:row>
      <xdr:rowOff>47921</xdr:rowOff>
    </xdr:to>
    <xdr:sp macro="" textlink="">
      <xdr:nvSpPr>
        <xdr:cNvPr id="155" name="楕円 154">
          <a:extLst>
            <a:ext uri="{FF2B5EF4-FFF2-40B4-BE49-F238E27FC236}">
              <a16:creationId xmlns:a16="http://schemas.microsoft.com/office/drawing/2014/main" id="{B2C595E7-5D21-4DDA-BFE3-04A46224376C}"/>
            </a:ext>
          </a:extLst>
        </xdr:cNvPr>
        <xdr:cNvSpPr/>
      </xdr:nvSpPr>
      <xdr:spPr>
        <a:xfrm>
          <a:off x="13293725" y="507077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96198</xdr:rowOff>
    </xdr:from>
    <xdr:ext cx="469744" cy="259045"/>
    <xdr:sp macro="" textlink="">
      <xdr:nvSpPr>
        <xdr:cNvPr id="156" name="債務償還比率該当値テキスト">
          <a:extLst>
            <a:ext uri="{FF2B5EF4-FFF2-40B4-BE49-F238E27FC236}">
              <a16:creationId xmlns:a16="http://schemas.microsoft.com/office/drawing/2014/main" id="{2BC106CB-C64A-48E0-9772-4E62F77A6865}"/>
            </a:ext>
          </a:extLst>
        </xdr:cNvPr>
        <xdr:cNvSpPr txBox="1"/>
      </xdr:nvSpPr>
      <xdr:spPr>
        <a:xfrm>
          <a:off x="13376275" y="5049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146367</xdr:rowOff>
    </xdr:from>
    <xdr:to>
      <xdr:col>72</xdr:col>
      <xdr:colOff>123825</xdr:colOff>
      <xdr:row>30</xdr:row>
      <xdr:rowOff>76517</xdr:rowOff>
    </xdr:to>
    <xdr:sp macro="" textlink="">
      <xdr:nvSpPr>
        <xdr:cNvPr id="157" name="楕円 156">
          <a:extLst>
            <a:ext uri="{FF2B5EF4-FFF2-40B4-BE49-F238E27FC236}">
              <a16:creationId xmlns:a16="http://schemas.microsoft.com/office/drawing/2014/main" id="{D1AA6A98-C76E-4A0E-8E15-3C2DF6C889C1}"/>
            </a:ext>
          </a:extLst>
        </xdr:cNvPr>
        <xdr:cNvSpPr/>
      </xdr:nvSpPr>
      <xdr:spPr>
        <a:xfrm>
          <a:off x="12639675" y="493426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25717</xdr:rowOff>
    </xdr:from>
    <xdr:to>
      <xdr:col>76</xdr:col>
      <xdr:colOff>22225</xdr:colOff>
      <xdr:row>30</xdr:row>
      <xdr:rowOff>168571</xdr:rowOff>
    </xdr:to>
    <xdr:cxnSp macro="">
      <xdr:nvCxnSpPr>
        <xdr:cNvPr id="158" name="直線コネクタ 157">
          <a:extLst>
            <a:ext uri="{FF2B5EF4-FFF2-40B4-BE49-F238E27FC236}">
              <a16:creationId xmlns:a16="http://schemas.microsoft.com/office/drawing/2014/main" id="{91863CF2-A28F-4416-A1C4-76D602D1F502}"/>
            </a:ext>
          </a:extLst>
        </xdr:cNvPr>
        <xdr:cNvCxnSpPr/>
      </xdr:nvCxnSpPr>
      <xdr:spPr>
        <a:xfrm>
          <a:off x="12690475" y="4978717"/>
          <a:ext cx="635000" cy="136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112734</xdr:rowOff>
    </xdr:from>
    <xdr:to>
      <xdr:col>68</xdr:col>
      <xdr:colOff>123825</xdr:colOff>
      <xdr:row>31</xdr:row>
      <xdr:rowOff>42884</xdr:rowOff>
    </xdr:to>
    <xdr:sp macro="" textlink="">
      <xdr:nvSpPr>
        <xdr:cNvPr id="159" name="楕円 158">
          <a:extLst>
            <a:ext uri="{FF2B5EF4-FFF2-40B4-BE49-F238E27FC236}">
              <a16:creationId xmlns:a16="http://schemas.microsoft.com/office/drawing/2014/main" id="{E84F551D-571C-4EEA-AE4F-D4C940D43F8D}"/>
            </a:ext>
          </a:extLst>
        </xdr:cNvPr>
        <xdr:cNvSpPr/>
      </xdr:nvSpPr>
      <xdr:spPr>
        <a:xfrm>
          <a:off x="11953875" y="506573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25717</xdr:rowOff>
    </xdr:from>
    <xdr:to>
      <xdr:col>72</xdr:col>
      <xdr:colOff>73025</xdr:colOff>
      <xdr:row>30</xdr:row>
      <xdr:rowOff>163534</xdr:rowOff>
    </xdr:to>
    <xdr:cxnSp macro="">
      <xdr:nvCxnSpPr>
        <xdr:cNvPr id="160" name="直線コネクタ 159">
          <a:extLst>
            <a:ext uri="{FF2B5EF4-FFF2-40B4-BE49-F238E27FC236}">
              <a16:creationId xmlns:a16="http://schemas.microsoft.com/office/drawing/2014/main" id="{8C39FF4C-043F-42D7-BE5D-44FBD10E7320}"/>
            </a:ext>
          </a:extLst>
        </xdr:cNvPr>
        <xdr:cNvCxnSpPr/>
      </xdr:nvCxnSpPr>
      <xdr:spPr>
        <a:xfrm flipV="1">
          <a:off x="12004675" y="4978717"/>
          <a:ext cx="685800" cy="137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46694</xdr:rowOff>
    </xdr:from>
    <xdr:to>
      <xdr:col>64</xdr:col>
      <xdr:colOff>123825</xdr:colOff>
      <xdr:row>29</xdr:row>
      <xdr:rowOff>148294</xdr:rowOff>
    </xdr:to>
    <xdr:sp macro="" textlink="">
      <xdr:nvSpPr>
        <xdr:cNvPr id="161" name="楕円 160">
          <a:extLst>
            <a:ext uri="{FF2B5EF4-FFF2-40B4-BE49-F238E27FC236}">
              <a16:creationId xmlns:a16="http://schemas.microsoft.com/office/drawing/2014/main" id="{1B799107-D474-4B60-9664-E1C68900568D}"/>
            </a:ext>
          </a:extLst>
        </xdr:cNvPr>
        <xdr:cNvSpPr/>
      </xdr:nvSpPr>
      <xdr:spPr>
        <a:xfrm>
          <a:off x="11268075" y="4834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97494</xdr:rowOff>
    </xdr:from>
    <xdr:to>
      <xdr:col>68</xdr:col>
      <xdr:colOff>73025</xdr:colOff>
      <xdr:row>30</xdr:row>
      <xdr:rowOff>163534</xdr:rowOff>
    </xdr:to>
    <xdr:cxnSp macro="">
      <xdr:nvCxnSpPr>
        <xdr:cNvPr id="162" name="直線コネクタ 161">
          <a:extLst>
            <a:ext uri="{FF2B5EF4-FFF2-40B4-BE49-F238E27FC236}">
              <a16:creationId xmlns:a16="http://schemas.microsoft.com/office/drawing/2014/main" id="{096F0B4D-2F44-42DD-9FB0-FB87AC25DE27}"/>
            </a:ext>
          </a:extLst>
        </xdr:cNvPr>
        <xdr:cNvCxnSpPr/>
      </xdr:nvCxnSpPr>
      <xdr:spPr>
        <a:xfrm>
          <a:off x="11318875" y="4885394"/>
          <a:ext cx="685800" cy="231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152125</xdr:rowOff>
    </xdr:from>
    <xdr:to>
      <xdr:col>60</xdr:col>
      <xdr:colOff>123825</xdr:colOff>
      <xdr:row>30</xdr:row>
      <xdr:rowOff>82275</xdr:rowOff>
    </xdr:to>
    <xdr:sp macro="" textlink="">
      <xdr:nvSpPr>
        <xdr:cNvPr id="163" name="楕円 162">
          <a:extLst>
            <a:ext uri="{FF2B5EF4-FFF2-40B4-BE49-F238E27FC236}">
              <a16:creationId xmlns:a16="http://schemas.microsoft.com/office/drawing/2014/main" id="{863915E7-DC19-42EF-A32C-0B6F0FFD1CAF}"/>
            </a:ext>
          </a:extLst>
        </xdr:cNvPr>
        <xdr:cNvSpPr/>
      </xdr:nvSpPr>
      <xdr:spPr>
        <a:xfrm>
          <a:off x="10582275" y="494002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97494</xdr:rowOff>
    </xdr:from>
    <xdr:to>
      <xdr:col>64</xdr:col>
      <xdr:colOff>73025</xdr:colOff>
      <xdr:row>30</xdr:row>
      <xdr:rowOff>31475</xdr:rowOff>
    </xdr:to>
    <xdr:cxnSp macro="">
      <xdr:nvCxnSpPr>
        <xdr:cNvPr id="164" name="直線コネクタ 163">
          <a:extLst>
            <a:ext uri="{FF2B5EF4-FFF2-40B4-BE49-F238E27FC236}">
              <a16:creationId xmlns:a16="http://schemas.microsoft.com/office/drawing/2014/main" id="{A4A5BA83-EB3D-4C8E-995B-10C7FFD06412}"/>
            </a:ext>
          </a:extLst>
        </xdr:cNvPr>
        <xdr:cNvCxnSpPr/>
      </xdr:nvCxnSpPr>
      <xdr:spPr>
        <a:xfrm flipV="1">
          <a:off x="10633075" y="4885394"/>
          <a:ext cx="685800" cy="99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3436</xdr:rowOff>
    </xdr:from>
    <xdr:ext cx="469744" cy="259045"/>
    <xdr:sp macro="" textlink="">
      <xdr:nvSpPr>
        <xdr:cNvPr id="165" name="n_1aveValue債務償還比率">
          <a:extLst>
            <a:ext uri="{FF2B5EF4-FFF2-40B4-BE49-F238E27FC236}">
              <a16:creationId xmlns:a16="http://schemas.microsoft.com/office/drawing/2014/main" id="{7F19B7CB-6182-4FC8-B517-5375043614EA}"/>
            </a:ext>
          </a:extLst>
        </xdr:cNvPr>
        <xdr:cNvSpPr txBox="1"/>
      </xdr:nvSpPr>
      <xdr:spPr>
        <a:xfrm>
          <a:off x="12461952" y="4461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168049</xdr:rowOff>
    </xdr:from>
    <xdr:ext cx="469744" cy="259045"/>
    <xdr:sp macro="" textlink="">
      <xdr:nvSpPr>
        <xdr:cNvPr id="166" name="n_2aveValue債務償還比率">
          <a:extLst>
            <a:ext uri="{FF2B5EF4-FFF2-40B4-BE49-F238E27FC236}">
              <a16:creationId xmlns:a16="http://schemas.microsoft.com/office/drawing/2014/main" id="{72CE612F-9D5E-4DB1-A6B8-72CCF5E67DF0}"/>
            </a:ext>
          </a:extLst>
        </xdr:cNvPr>
        <xdr:cNvSpPr txBox="1"/>
      </xdr:nvSpPr>
      <xdr:spPr>
        <a:xfrm>
          <a:off x="11788852" y="4460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17829</xdr:rowOff>
    </xdr:from>
    <xdr:ext cx="469744" cy="259045"/>
    <xdr:sp macro="" textlink="">
      <xdr:nvSpPr>
        <xdr:cNvPr id="167" name="n_3aveValue債務償還比率">
          <a:extLst>
            <a:ext uri="{FF2B5EF4-FFF2-40B4-BE49-F238E27FC236}">
              <a16:creationId xmlns:a16="http://schemas.microsoft.com/office/drawing/2014/main" id="{28AF827D-4097-43FD-97E5-6805BA9C541A}"/>
            </a:ext>
          </a:extLst>
        </xdr:cNvPr>
        <xdr:cNvSpPr txBox="1"/>
      </xdr:nvSpPr>
      <xdr:spPr>
        <a:xfrm>
          <a:off x="11103052" y="4475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158344</xdr:rowOff>
    </xdr:from>
    <xdr:ext cx="469744" cy="259045"/>
    <xdr:sp macro="" textlink="">
      <xdr:nvSpPr>
        <xdr:cNvPr id="168" name="n_4aveValue債務償還比率">
          <a:extLst>
            <a:ext uri="{FF2B5EF4-FFF2-40B4-BE49-F238E27FC236}">
              <a16:creationId xmlns:a16="http://schemas.microsoft.com/office/drawing/2014/main" id="{92C5D61C-8D76-465F-8E3E-2EDF0EBD98E6}"/>
            </a:ext>
          </a:extLst>
        </xdr:cNvPr>
        <xdr:cNvSpPr txBox="1"/>
      </xdr:nvSpPr>
      <xdr:spPr>
        <a:xfrm>
          <a:off x="10417252" y="4616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67644</xdr:rowOff>
    </xdr:from>
    <xdr:ext cx="469744" cy="259045"/>
    <xdr:sp macro="" textlink="">
      <xdr:nvSpPr>
        <xdr:cNvPr id="169" name="n_1mainValue債務償還比率">
          <a:extLst>
            <a:ext uri="{FF2B5EF4-FFF2-40B4-BE49-F238E27FC236}">
              <a16:creationId xmlns:a16="http://schemas.microsoft.com/office/drawing/2014/main" id="{BB9815BA-B14F-43BE-AAA2-9DB7171D713C}"/>
            </a:ext>
          </a:extLst>
        </xdr:cNvPr>
        <xdr:cNvSpPr txBox="1"/>
      </xdr:nvSpPr>
      <xdr:spPr>
        <a:xfrm>
          <a:off x="12461952" y="5020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34011</xdr:rowOff>
    </xdr:from>
    <xdr:ext cx="469744" cy="259045"/>
    <xdr:sp macro="" textlink="">
      <xdr:nvSpPr>
        <xdr:cNvPr id="170" name="n_2mainValue債務償還比率">
          <a:extLst>
            <a:ext uri="{FF2B5EF4-FFF2-40B4-BE49-F238E27FC236}">
              <a16:creationId xmlns:a16="http://schemas.microsoft.com/office/drawing/2014/main" id="{536DE69F-D0CF-4249-AF89-9AF2154BC7BA}"/>
            </a:ext>
          </a:extLst>
        </xdr:cNvPr>
        <xdr:cNvSpPr txBox="1"/>
      </xdr:nvSpPr>
      <xdr:spPr>
        <a:xfrm>
          <a:off x="11788852" y="5152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139421</xdr:rowOff>
    </xdr:from>
    <xdr:ext cx="469744" cy="259045"/>
    <xdr:sp macro="" textlink="">
      <xdr:nvSpPr>
        <xdr:cNvPr id="171" name="n_3mainValue債務償還比率">
          <a:extLst>
            <a:ext uri="{FF2B5EF4-FFF2-40B4-BE49-F238E27FC236}">
              <a16:creationId xmlns:a16="http://schemas.microsoft.com/office/drawing/2014/main" id="{72787AB2-D129-40E5-A83A-153152ACCD19}"/>
            </a:ext>
          </a:extLst>
        </xdr:cNvPr>
        <xdr:cNvSpPr txBox="1"/>
      </xdr:nvSpPr>
      <xdr:spPr>
        <a:xfrm>
          <a:off x="11103052" y="4927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73402</xdr:rowOff>
    </xdr:from>
    <xdr:ext cx="469744" cy="259045"/>
    <xdr:sp macro="" textlink="">
      <xdr:nvSpPr>
        <xdr:cNvPr id="172" name="n_4mainValue債務償還比率">
          <a:extLst>
            <a:ext uri="{FF2B5EF4-FFF2-40B4-BE49-F238E27FC236}">
              <a16:creationId xmlns:a16="http://schemas.microsoft.com/office/drawing/2014/main" id="{60920E98-83AB-4026-90BD-CC1AFC99A15B}"/>
            </a:ext>
          </a:extLst>
        </xdr:cNvPr>
        <xdr:cNvSpPr txBox="1"/>
      </xdr:nvSpPr>
      <xdr:spPr>
        <a:xfrm>
          <a:off x="10417252" y="5026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A7D5CFD1-246E-4431-BDCF-537D0235785E}"/>
            </a:ext>
          </a:extLst>
        </xdr:cNvPr>
        <xdr:cNvSpPr/>
      </xdr:nvSpPr>
      <xdr:spPr>
        <a:xfrm>
          <a:off x="1152525" y="6921500"/>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EA713A9E-4771-4935-8187-77B1718112A3}"/>
            </a:ext>
          </a:extLst>
        </xdr:cNvPr>
        <xdr:cNvSpPr/>
      </xdr:nvSpPr>
      <xdr:spPr>
        <a:xfrm>
          <a:off x="1152525" y="10544175"/>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5EAA0090-A933-4A1B-87D4-96A93D06AC86}"/>
            </a:ext>
          </a:extLst>
        </xdr:cNvPr>
        <xdr:cNvSpPr txBox="1"/>
      </xdr:nvSpPr>
      <xdr:spPr>
        <a:xfrm>
          <a:off x="835025" y="71628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E7C3FB81-BFE2-4393-A685-A426ADBCF69C}"/>
            </a:ext>
          </a:extLst>
        </xdr:cNvPr>
        <xdr:cNvSpPr txBox="1"/>
      </xdr:nvSpPr>
      <xdr:spPr>
        <a:xfrm>
          <a:off x="6296025" y="97345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F448646F-E702-43CF-9868-B66DB18D9FC5}"/>
            </a:ext>
          </a:extLst>
        </xdr:cNvPr>
        <xdr:cNvSpPr txBox="1"/>
      </xdr:nvSpPr>
      <xdr:spPr>
        <a:xfrm>
          <a:off x="835025" y="107600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F83C7BF8-55FB-4B81-87F9-5C3B010A3292}"/>
            </a:ext>
          </a:extLst>
        </xdr:cNvPr>
        <xdr:cNvSpPr txBox="1"/>
      </xdr:nvSpPr>
      <xdr:spPr>
        <a:xfrm>
          <a:off x="6296025" y="134143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55B1991-DA16-4B3D-BB2F-1E5365B60DCB}"/>
            </a:ext>
          </a:extLst>
        </xdr:cNvPr>
        <xdr:cNvSpPr/>
      </xdr:nvSpPr>
      <xdr:spPr>
        <a:xfrm>
          <a:off x="577850" y="127000"/>
          <a:ext cx="1142365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2911B25-8115-4499-B4D3-61AAA096CE19}"/>
            </a:ext>
          </a:extLst>
        </xdr:cNvPr>
        <xdr:cNvSpPr/>
      </xdr:nvSpPr>
      <xdr:spPr>
        <a:xfrm>
          <a:off x="17145000" y="18415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4D29B32-AEFB-45D8-850A-ED6254E0337D}"/>
            </a:ext>
          </a:extLst>
        </xdr:cNvPr>
        <xdr:cNvSpPr/>
      </xdr:nvSpPr>
      <xdr:spPr>
        <a:xfrm>
          <a:off x="17164050" y="20955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9445C11-1645-4D06-BF94-78422C17B034}"/>
            </a:ext>
          </a:extLst>
        </xdr:cNvPr>
        <xdr:cNvSpPr/>
      </xdr:nvSpPr>
      <xdr:spPr>
        <a:xfrm>
          <a:off x="17189450" y="23495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宮崎県五ケ瀬町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EDE0218-6C19-4DE0-82D5-512E681C9586}"/>
            </a:ext>
          </a:extLst>
        </xdr:cNvPr>
        <xdr:cNvSpPr/>
      </xdr:nvSpPr>
      <xdr:spPr>
        <a:xfrm>
          <a:off x="14636750" y="18415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D272750-1C24-4812-8BE4-3CDA1BAC8947}"/>
            </a:ext>
          </a:extLst>
        </xdr:cNvPr>
        <xdr:cNvSpPr/>
      </xdr:nvSpPr>
      <xdr:spPr>
        <a:xfrm>
          <a:off x="14662150" y="20955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98F0231-3463-4903-BB30-5BD9E3DF881F}"/>
            </a:ext>
          </a:extLst>
        </xdr:cNvPr>
        <xdr:cNvSpPr/>
      </xdr:nvSpPr>
      <xdr:spPr>
        <a:xfrm>
          <a:off x="14687550" y="23495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78BF4D8-D0E9-4F33-B424-A6A50701599A}"/>
            </a:ext>
          </a:extLst>
        </xdr:cNvPr>
        <xdr:cNvSpPr/>
      </xdr:nvSpPr>
      <xdr:spPr>
        <a:xfrm>
          <a:off x="685800" y="85725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0B7C686-28AF-4CAE-87B5-CF5E9A5A2898}"/>
            </a:ext>
          </a:extLst>
        </xdr:cNvPr>
        <xdr:cNvSpPr/>
      </xdr:nvSpPr>
      <xdr:spPr>
        <a:xfrm>
          <a:off x="812800" y="88900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1F55CF4-9C7F-451D-8B46-962D69A956E8}"/>
            </a:ext>
          </a:extLst>
        </xdr:cNvPr>
        <xdr:cNvSpPr/>
      </xdr:nvSpPr>
      <xdr:spPr>
        <a:xfrm>
          <a:off x="2012950" y="88900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3,278
3,261
171.73
5,978,568
5,718,003
117,117
2,735,858
4,239,365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FB2CB07-5F44-48B7-ACA1-B503654BEBD2}"/>
            </a:ext>
          </a:extLst>
        </xdr:cNvPr>
        <xdr:cNvSpPr/>
      </xdr:nvSpPr>
      <xdr:spPr>
        <a:xfrm>
          <a:off x="3213100" y="88900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A8C330C-494B-4983-8501-7BD16F97C486}"/>
            </a:ext>
          </a:extLst>
        </xdr:cNvPr>
        <xdr:cNvSpPr/>
      </xdr:nvSpPr>
      <xdr:spPr>
        <a:xfrm>
          <a:off x="4584700" y="90805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4EE6579-CE95-400E-A142-4E0A21A728EB}"/>
            </a:ext>
          </a:extLst>
        </xdr:cNvPr>
        <xdr:cNvSpPr/>
      </xdr:nvSpPr>
      <xdr:spPr>
        <a:xfrm>
          <a:off x="6407150" y="90805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F28E3A8-2BC1-4571-A18C-B73B0A0E882A}"/>
            </a:ext>
          </a:extLst>
        </xdr:cNvPr>
        <xdr:cNvSpPr/>
      </xdr:nvSpPr>
      <xdr:spPr>
        <a:xfrm>
          <a:off x="7607300" y="92075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D35C613-60F2-485D-948E-602D65E73E97}"/>
            </a:ext>
          </a:extLst>
        </xdr:cNvPr>
        <xdr:cNvSpPr/>
      </xdr:nvSpPr>
      <xdr:spPr>
        <a:xfrm>
          <a:off x="4584700" y="165100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74BB123F-6781-4814-85A7-EC0F2B39716E}"/>
            </a:ext>
          </a:extLst>
        </xdr:cNvPr>
        <xdr:cNvSpPr/>
      </xdr:nvSpPr>
      <xdr:spPr>
        <a:xfrm>
          <a:off x="6470650" y="1651000"/>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88C4A09-AA16-4A66-83AD-342BF0624981}"/>
            </a:ext>
          </a:extLst>
        </xdr:cNvPr>
        <xdr:cNvSpPr/>
      </xdr:nvSpPr>
      <xdr:spPr>
        <a:xfrm>
          <a:off x="9969500" y="85725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26C99A5-7EE4-4AE9-BAEE-60128EB1FCE3}"/>
            </a:ext>
          </a:extLst>
        </xdr:cNvPr>
        <xdr:cNvSpPr/>
      </xdr:nvSpPr>
      <xdr:spPr>
        <a:xfrm>
          <a:off x="10210800" y="92075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955C224-9A90-41AC-8D49-B3528AE00D26}"/>
            </a:ext>
          </a:extLst>
        </xdr:cNvPr>
        <xdr:cNvSpPr/>
      </xdr:nvSpPr>
      <xdr:spPr>
        <a:xfrm>
          <a:off x="10210800" y="11747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B5E2164-53CC-49DD-A774-89BC43D2F0BD}"/>
            </a:ext>
          </a:extLst>
        </xdr:cNvPr>
        <xdr:cNvSpPr/>
      </xdr:nvSpPr>
      <xdr:spPr>
        <a:xfrm>
          <a:off x="10210800" y="149225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4656B13-6E22-4771-BF94-26D9DEFB1BDD}"/>
            </a:ext>
          </a:extLst>
        </xdr:cNvPr>
        <xdr:cNvCxnSpPr/>
      </xdr:nvCxnSpPr>
      <xdr:spPr>
        <a:xfrm flipH="1">
          <a:off x="10052050" y="10033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D14ACC5-0E3F-417A-B323-67F323B09C17}"/>
            </a:ext>
          </a:extLst>
        </xdr:cNvPr>
        <xdr:cNvSpPr/>
      </xdr:nvSpPr>
      <xdr:spPr>
        <a:xfrm>
          <a:off x="10106025" y="9588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194880B-16AE-4268-819C-5093F18E01D0}"/>
            </a:ext>
          </a:extLst>
        </xdr:cNvPr>
        <xdr:cNvSpPr/>
      </xdr:nvSpPr>
      <xdr:spPr>
        <a:xfrm>
          <a:off x="10106025" y="12128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26E2035-FA3E-46D3-9F32-60DAC80B1874}"/>
            </a:ext>
          </a:extLst>
        </xdr:cNvPr>
        <xdr:cNvCxnSpPr/>
      </xdr:nvCxnSpPr>
      <xdr:spPr>
        <a:xfrm>
          <a:off x="10131425" y="14732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39A5A67-A0F9-4797-8F7B-9E30EC87E94D}"/>
            </a:ext>
          </a:extLst>
        </xdr:cNvPr>
        <xdr:cNvCxnSpPr/>
      </xdr:nvCxnSpPr>
      <xdr:spPr>
        <a:xfrm>
          <a:off x="10071100" y="14732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6CBA08C-C1E2-4A8E-B683-39D1E087F364}"/>
            </a:ext>
          </a:extLst>
        </xdr:cNvPr>
        <xdr:cNvCxnSpPr/>
      </xdr:nvCxnSpPr>
      <xdr:spPr>
        <a:xfrm flipV="1">
          <a:off x="10131425" y="16986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327C70A-50E4-42E6-BFDD-E8728E409744}"/>
            </a:ext>
          </a:extLst>
        </xdr:cNvPr>
        <xdr:cNvCxnSpPr/>
      </xdr:nvCxnSpPr>
      <xdr:spPr>
        <a:xfrm>
          <a:off x="10071100" y="18351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27BA6A9-1E1C-4C8F-902D-5A2742BC5661}"/>
            </a:ext>
          </a:extLst>
        </xdr:cNvPr>
        <xdr:cNvSpPr txBox="1"/>
      </xdr:nvSpPr>
      <xdr:spPr>
        <a:xfrm>
          <a:off x="641350" y="26924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5688AE6-4C4D-42CC-91CA-137BA1CAD389}"/>
            </a:ext>
          </a:extLst>
        </xdr:cNvPr>
        <xdr:cNvSpPr txBox="1"/>
      </xdr:nvSpPr>
      <xdr:spPr>
        <a:xfrm>
          <a:off x="641350" y="29972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AFAAC92-F52B-4EA8-A4FA-67452DCE985F}"/>
            </a:ext>
          </a:extLst>
        </xdr:cNvPr>
        <xdr:cNvSpPr txBox="1"/>
      </xdr:nvSpPr>
      <xdr:spPr>
        <a:xfrm>
          <a:off x="641350" y="3302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84F39A8-5F9D-416D-8535-AD0D2709BA3A}"/>
            </a:ext>
          </a:extLst>
        </xdr:cNvPr>
        <xdr:cNvSpPr txBox="1"/>
      </xdr:nvSpPr>
      <xdr:spPr>
        <a:xfrm>
          <a:off x="641350" y="361315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7BB0B62-8696-4D2D-8C43-D9EB4B30A071}"/>
            </a:ext>
          </a:extLst>
        </xdr:cNvPr>
        <xdr:cNvSpPr/>
      </xdr:nvSpPr>
      <xdr:spPr>
        <a:xfrm>
          <a:off x="685800" y="40386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84499AC-9B71-4D5D-B312-85F1871388D4}"/>
            </a:ext>
          </a:extLst>
        </xdr:cNvPr>
        <xdr:cNvSpPr/>
      </xdr:nvSpPr>
      <xdr:spPr>
        <a:xfrm>
          <a:off x="8128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1CCB4A6-79A2-4B34-A225-FDC61FAD84E4}"/>
            </a:ext>
          </a:extLst>
        </xdr:cNvPr>
        <xdr:cNvSpPr/>
      </xdr:nvSpPr>
      <xdr:spPr>
        <a:xfrm>
          <a:off x="8128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4ECD760-4E31-4A6E-90B1-7029B33FC446}"/>
            </a:ext>
          </a:extLst>
        </xdr:cNvPr>
        <xdr:cNvSpPr/>
      </xdr:nvSpPr>
      <xdr:spPr>
        <a:xfrm>
          <a:off x="17145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C42E11F-5BA1-43EC-BEA1-9553B3FB2C34}"/>
            </a:ext>
          </a:extLst>
        </xdr:cNvPr>
        <xdr:cNvSpPr/>
      </xdr:nvSpPr>
      <xdr:spPr>
        <a:xfrm>
          <a:off x="17145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B9EDFD9-A838-450D-AD6C-2A7B951A9208}"/>
            </a:ext>
          </a:extLst>
        </xdr:cNvPr>
        <xdr:cNvSpPr/>
      </xdr:nvSpPr>
      <xdr:spPr>
        <a:xfrm>
          <a:off x="27432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FB91290-3D27-4AB6-85B1-E89430897A3C}"/>
            </a:ext>
          </a:extLst>
        </xdr:cNvPr>
        <xdr:cNvSpPr/>
      </xdr:nvSpPr>
      <xdr:spPr>
        <a:xfrm>
          <a:off x="27432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3426CFF-2921-4F1A-95C7-D1B2EBF39131}"/>
            </a:ext>
          </a:extLst>
        </xdr:cNvPr>
        <xdr:cNvSpPr/>
      </xdr:nvSpPr>
      <xdr:spPr>
        <a:xfrm>
          <a:off x="685800" y="51371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B28117F-FC12-4EFF-B5C3-5E00A593F8C6}"/>
            </a:ext>
          </a:extLst>
        </xdr:cNvPr>
        <xdr:cNvSpPr txBox="1"/>
      </xdr:nvSpPr>
      <xdr:spPr>
        <a:xfrm>
          <a:off x="666750" y="4953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5BDA70F-D023-4625-8258-91E3F79CEACE}"/>
            </a:ext>
          </a:extLst>
        </xdr:cNvPr>
        <xdr:cNvCxnSpPr/>
      </xdr:nvCxnSpPr>
      <xdr:spPr>
        <a:xfrm>
          <a:off x="685800" y="7340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42D7A7D5-E2EB-428D-92BF-2F41E57AD509}"/>
            </a:ext>
          </a:extLst>
        </xdr:cNvPr>
        <xdr:cNvSpPr txBox="1"/>
      </xdr:nvSpPr>
      <xdr:spPr>
        <a:xfrm>
          <a:off x="275771" y="7204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DFA85107-C2D2-4411-B26F-1C400E01BE03}"/>
            </a:ext>
          </a:extLst>
        </xdr:cNvPr>
        <xdr:cNvCxnSpPr/>
      </xdr:nvCxnSpPr>
      <xdr:spPr>
        <a:xfrm>
          <a:off x="685800" y="702672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7A433B4E-46CF-4CB1-A8B6-7BBB4F78A4B6}"/>
            </a:ext>
          </a:extLst>
        </xdr:cNvPr>
        <xdr:cNvSpPr txBox="1"/>
      </xdr:nvSpPr>
      <xdr:spPr>
        <a:xfrm>
          <a:off x="275771" y="68908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B8124040-4C90-477C-911E-FF1796478E72}"/>
            </a:ext>
          </a:extLst>
        </xdr:cNvPr>
        <xdr:cNvCxnSpPr/>
      </xdr:nvCxnSpPr>
      <xdr:spPr>
        <a:xfrm>
          <a:off x="685800" y="67128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C9962FAF-38BD-493C-865F-C9D6C599F02B}"/>
            </a:ext>
          </a:extLst>
        </xdr:cNvPr>
        <xdr:cNvSpPr txBox="1"/>
      </xdr:nvSpPr>
      <xdr:spPr>
        <a:xfrm>
          <a:off x="339891" y="65769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7BF115CC-D855-4547-ACC7-4FB412AF7FA6}"/>
            </a:ext>
          </a:extLst>
        </xdr:cNvPr>
        <xdr:cNvCxnSpPr/>
      </xdr:nvCxnSpPr>
      <xdr:spPr>
        <a:xfrm>
          <a:off x="685800" y="63989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C61C8515-C6C3-4D9F-8EF3-5F7FCC822C6D}"/>
            </a:ext>
          </a:extLst>
        </xdr:cNvPr>
        <xdr:cNvSpPr txBox="1"/>
      </xdr:nvSpPr>
      <xdr:spPr>
        <a:xfrm>
          <a:off x="339891" y="62631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A3BFB26A-4471-4AE0-8401-F9C72DA802B5}"/>
            </a:ext>
          </a:extLst>
        </xdr:cNvPr>
        <xdr:cNvCxnSpPr/>
      </xdr:nvCxnSpPr>
      <xdr:spPr>
        <a:xfrm>
          <a:off x="685800" y="60851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F583096A-D4D9-4D46-A60B-7FA3727B2BD7}"/>
            </a:ext>
          </a:extLst>
        </xdr:cNvPr>
        <xdr:cNvSpPr txBox="1"/>
      </xdr:nvSpPr>
      <xdr:spPr>
        <a:xfrm>
          <a:off x="339891" y="59428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7D1C0B2C-87EF-4E55-AC28-3A62E4AF7D0C}"/>
            </a:ext>
          </a:extLst>
        </xdr:cNvPr>
        <xdr:cNvCxnSpPr/>
      </xdr:nvCxnSpPr>
      <xdr:spPr>
        <a:xfrm>
          <a:off x="685800" y="57712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B82ADB48-09CC-4DB3-9AB2-459A11FB1D7A}"/>
            </a:ext>
          </a:extLst>
        </xdr:cNvPr>
        <xdr:cNvSpPr txBox="1"/>
      </xdr:nvSpPr>
      <xdr:spPr>
        <a:xfrm>
          <a:off x="339891" y="56290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398DB805-B3A0-424E-B75C-993134ED443B}"/>
            </a:ext>
          </a:extLst>
        </xdr:cNvPr>
        <xdr:cNvCxnSpPr/>
      </xdr:nvCxnSpPr>
      <xdr:spPr>
        <a:xfrm>
          <a:off x="685800" y="54510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321F29EF-CF2E-4205-911F-97A165686496}"/>
            </a:ext>
          </a:extLst>
        </xdr:cNvPr>
        <xdr:cNvSpPr txBox="1"/>
      </xdr:nvSpPr>
      <xdr:spPr>
        <a:xfrm>
          <a:off x="384961" y="53151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86E2C7F4-CFC7-4EC9-AB9C-DE4D3EBAB587}"/>
            </a:ext>
          </a:extLst>
        </xdr:cNvPr>
        <xdr:cNvCxnSpPr/>
      </xdr:nvCxnSpPr>
      <xdr:spPr>
        <a:xfrm>
          <a:off x="685800" y="5137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F662BCEF-80D4-421A-B550-5C1DB5806259}"/>
            </a:ext>
          </a:extLst>
        </xdr:cNvPr>
        <xdr:cNvSpPr/>
      </xdr:nvSpPr>
      <xdr:spPr>
        <a:xfrm>
          <a:off x="685800" y="51371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79466</xdr:rowOff>
    </xdr:to>
    <xdr:cxnSp macro="">
      <xdr:nvCxnSpPr>
        <xdr:cNvPr id="58" name="直線コネクタ 57">
          <a:extLst>
            <a:ext uri="{FF2B5EF4-FFF2-40B4-BE49-F238E27FC236}">
              <a16:creationId xmlns:a16="http://schemas.microsoft.com/office/drawing/2014/main" id="{115EA861-C007-40F0-A71D-E55C8E7DACE8}"/>
            </a:ext>
          </a:extLst>
        </xdr:cNvPr>
        <xdr:cNvCxnSpPr/>
      </xdr:nvCxnSpPr>
      <xdr:spPr>
        <a:xfrm flipV="1">
          <a:off x="4177665" y="5451022"/>
          <a:ext cx="0" cy="15626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83293</xdr:rowOff>
    </xdr:from>
    <xdr:ext cx="405111" cy="259045"/>
    <xdr:sp macro="" textlink="">
      <xdr:nvSpPr>
        <xdr:cNvPr id="59" name="【道路】&#10;有形固定資産減価償却率最小値テキスト">
          <a:extLst>
            <a:ext uri="{FF2B5EF4-FFF2-40B4-BE49-F238E27FC236}">
              <a16:creationId xmlns:a16="http://schemas.microsoft.com/office/drawing/2014/main" id="{137A6B37-5B11-4757-80D9-693B44458A09}"/>
            </a:ext>
          </a:extLst>
        </xdr:cNvPr>
        <xdr:cNvSpPr txBox="1"/>
      </xdr:nvSpPr>
      <xdr:spPr>
        <a:xfrm>
          <a:off x="4216400" y="7017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79466</xdr:rowOff>
    </xdr:from>
    <xdr:to>
      <xdr:col>24</xdr:col>
      <xdr:colOff>152400</xdr:colOff>
      <xdr:row>42</xdr:row>
      <xdr:rowOff>79466</xdr:rowOff>
    </xdr:to>
    <xdr:cxnSp macro="">
      <xdr:nvCxnSpPr>
        <xdr:cNvPr id="60" name="直線コネクタ 59">
          <a:extLst>
            <a:ext uri="{FF2B5EF4-FFF2-40B4-BE49-F238E27FC236}">
              <a16:creationId xmlns:a16="http://schemas.microsoft.com/office/drawing/2014/main" id="{8E4EFC8C-B91A-44B7-87E1-19A3D071D938}"/>
            </a:ext>
          </a:extLst>
        </xdr:cNvPr>
        <xdr:cNvCxnSpPr/>
      </xdr:nvCxnSpPr>
      <xdr:spPr>
        <a:xfrm>
          <a:off x="4108450" y="701366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a:extLst>
            <a:ext uri="{FF2B5EF4-FFF2-40B4-BE49-F238E27FC236}">
              <a16:creationId xmlns:a16="http://schemas.microsoft.com/office/drawing/2014/main" id="{0755A5B9-81F2-4B83-9B4B-A77155A8F90B}"/>
            </a:ext>
          </a:extLst>
        </xdr:cNvPr>
        <xdr:cNvSpPr txBox="1"/>
      </xdr:nvSpPr>
      <xdr:spPr>
        <a:xfrm>
          <a:off x="4216400" y="523894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6A879775-898C-41CB-93C8-08BDD291F314}"/>
            </a:ext>
          </a:extLst>
        </xdr:cNvPr>
        <xdr:cNvCxnSpPr/>
      </xdr:nvCxnSpPr>
      <xdr:spPr>
        <a:xfrm>
          <a:off x="4108450" y="545102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111958</xdr:rowOff>
    </xdr:from>
    <xdr:ext cx="405111" cy="259045"/>
    <xdr:sp macro="" textlink="">
      <xdr:nvSpPr>
        <xdr:cNvPr id="63" name="【道路】&#10;有形固定資産減価償却率平均値テキスト">
          <a:extLst>
            <a:ext uri="{FF2B5EF4-FFF2-40B4-BE49-F238E27FC236}">
              <a16:creationId xmlns:a16="http://schemas.microsoft.com/office/drawing/2014/main" id="{568A0068-9F31-4232-B459-8C192CE38A99}"/>
            </a:ext>
          </a:extLst>
        </xdr:cNvPr>
        <xdr:cNvSpPr txBox="1"/>
      </xdr:nvSpPr>
      <xdr:spPr>
        <a:xfrm>
          <a:off x="4216400" y="63857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89081</xdr:rowOff>
    </xdr:from>
    <xdr:to>
      <xdr:col>24</xdr:col>
      <xdr:colOff>114300</xdr:colOff>
      <xdr:row>40</xdr:row>
      <xdr:rowOff>19231</xdr:rowOff>
    </xdr:to>
    <xdr:sp macro="" textlink="">
      <xdr:nvSpPr>
        <xdr:cNvPr id="64" name="フローチャート: 判断 63">
          <a:extLst>
            <a:ext uri="{FF2B5EF4-FFF2-40B4-BE49-F238E27FC236}">
              <a16:creationId xmlns:a16="http://schemas.microsoft.com/office/drawing/2014/main" id="{C1C9AEAE-E60A-4289-815F-BC65A6DF7855}"/>
            </a:ext>
          </a:extLst>
        </xdr:cNvPr>
        <xdr:cNvSpPr/>
      </xdr:nvSpPr>
      <xdr:spPr>
        <a:xfrm>
          <a:off x="4127500" y="652798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69487</xdr:rowOff>
    </xdr:from>
    <xdr:to>
      <xdr:col>20</xdr:col>
      <xdr:colOff>38100</xdr:colOff>
      <xdr:row>39</xdr:row>
      <xdr:rowOff>171087</xdr:rowOff>
    </xdr:to>
    <xdr:sp macro="" textlink="">
      <xdr:nvSpPr>
        <xdr:cNvPr id="65" name="フローチャート: 判断 64">
          <a:extLst>
            <a:ext uri="{FF2B5EF4-FFF2-40B4-BE49-F238E27FC236}">
              <a16:creationId xmlns:a16="http://schemas.microsoft.com/office/drawing/2014/main" id="{7664FEB9-A9B4-4B87-BC3E-B7A7B802F24C}"/>
            </a:ext>
          </a:extLst>
        </xdr:cNvPr>
        <xdr:cNvSpPr/>
      </xdr:nvSpPr>
      <xdr:spPr>
        <a:xfrm>
          <a:off x="3384550" y="650838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39</xdr:row>
      <xdr:rowOff>9072</xdr:rowOff>
    </xdr:from>
    <xdr:to>
      <xdr:col>15</xdr:col>
      <xdr:colOff>101600</xdr:colOff>
      <xdr:row>39</xdr:row>
      <xdr:rowOff>110672</xdr:rowOff>
    </xdr:to>
    <xdr:sp macro="" textlink="">
      <xdr:nvSpPr>
        <xdr:cNvPr id="66" name="フローチャート: 判断 65">
          <a:extLst>
            <a:ext uri="{FF2B5EF4-FFF2-40B4-BE49-F238E27FC236}">
              <a16:creationId xmlns:a16="http://schemas.microsoft.com/office/drawing/2014/main" id="{D98D584A-52BC-4CD1-A928-A91DA648AD61}"/>
            </a:ext>
          </a:extLst>
        </xdr:cNvPr>
        <xdr:cNvSpPr/>
      </xdr:nvSpPr>
      <xdr:spPr>
        <a:xfrm>
          <a:off x="2571750" y="6447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157662</xdr:rowOff>
    </xdr:from>
    <xdr:to>
      <xdr:col>10</xdr:col>
      <xdr:colOff>165100</xdr:colOff>
      <xdr:row>39</xdr:row>
      <xdr:rowOff>87812</xdr:rowOff>
    </xdr:to>
    <xdr:sp macro="" textlink="">
      <xdr:nvSpPr>
        <xdr:cNvPr id="67" name="フローチャート: 判断 66">
          <a:extLst>
            <a:ext uri="{FF2B5EF4-FFF2-40B4-BE49-F238E27FC236}">
              <a16:creationId xmlns:a16="http://schemas.microsoft.com/office/drawing/2014/main" id="{61C59D30-F019-4DAC-AE89-EA680D7948FD}"/>
            </a:ext>
          </a:extLst>
        </xdr:cNvPr>
        <xdr:cNvSpPr/>
      </xdr:nvSpPr>
      <xdr:spPr>
        <a:xfrm>
          <a:off x="1778000" y="643146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123372</xdr:rowOff>
    </xdr:from>
    <xdr:to>
      <xdr:col>6</xdr:col>
      <xdr:colOff>38100</xdr:colOff>
      <xdr:row>39</xdr:row>
      <xdr:rowOff>53522</xdr:rowOff>
    </xdr:to>
    <xdr:sp macro="" textlink="">
      <xdr:nvSpPr>
        <xdr:cNvPr id="68" name="フローチャート: 判断 67">
          <a:extLst>
            <a:ext uri="{FF2B5EF4-FFF2-40B4-BE49-F238E27FC236}">
              <a16:creationId xmlns:a16="http://schemas.microsoft.com/office/drawing/2014/main" id="{99046226-6F43-40C1-B849-FB821C0771A2}"/>
            </a:ext>
          </a:extLst>
        </xdr:cNvPr>
        <xdr:cNvSpPr/>
      </xdr:nvSpPr>
      <xdr:spPr>
        <a:xfrm>
          <a:off x="984250" y="639717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B816559-EBCD-48F5-91DE-A270AA6F0B4A}"/>
            </a:ext>
          </a:extLst>
        </xdr:cNvPr>
        <xdr:cNvSpPr txBox="1"/>
      </xdr:nvSpPr>
      <xdr:spPr>
        <a:xfrm>
          <a:off x="40068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08DFB64-6AD1-4CDB-B808-5F118925EDA0}"/>
            </a:ext>
          </a:extLst>
        </xdr:cNvPr>
        <xdr:cNvSpPr txBox="1"/>
      </xdr:nvSpPr>
      <xdr:spPr>
        <a:xfrm>
          <a:off x="32575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72A92932-7CEE-4E7C-B4CE-506600527BAC}"/>
            </a:ext>
          </a:extLst>
        </xdr:cNvPr>
        <xdr:cNvSpPr txBox="1"/>
      </xdr:nvSpPr>
      <xdr:spPr>
        <a:xfrm>
          <a:off x="24511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C47307A5-D6D4-451C-83E0-619EBF18FA75}"/>
            </a:ext>
          </a:extLst>
        </xdr:cNvPr>
        <xdr:cNvSpPr txBox="1"/>
      </xdr:nvSpPr>
      <xdr:spPr>
        <a:xfrm>
          <a:off x="16573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23AB8B9C-374A-476E-878C-9C38CEEE7414}"/>
            </a:ext>
          </a:extLst>
        </xdr:cNvPr>
        <xdr:cNvSpPr txBox="1"/>
      </xdr:nvSpPr>
      <xdr:spPr>
        <a:xfrm>
          <a:off x="857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121738</xdr:rowOff>
    </xdr:from>
    <xdr:to>
      <xdr:col>24</xdr:col>
      <xdr:colOff>114300</xdr:colOff>
      <xdr:row>40</xdr:row>
      <xdr:rowOff>51888</xdr:rowOff>
    </xdr:to>
    <xdr:sp macro="" textlink="">
      <xdr:nvSpPr>
        <xdr:cNvPr id="74" name="楕円 73">
          <a:extLst>
            <a:ext uri="{FF2B5EF4-FFF2-40B4-BE49-F238E27FC236}">
              <a16:creationId xmlns:a16="http://schemas.microsoft.com/office/drawing/2014/main" id="{016418E6-6BFE-4662-9A8C-F30B10406FA2}"/>
            </a:ext>
          </a:extLst>
        </xdr:cNvPr>
        <xdr:cNvSpPr/>
      </xdr:nvSpPr>
      <xdr:spPr>
        <a:xfrm>
          <a:off x="4127500" y="656063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100165</xdr:rowOff>
    </xdr:from>
    <xdr:ext cx="405111" cy="259045"/>
    <xdr:sp macro="" textlink="">
      <xdr:nvSpPr>
        <xdr:cNvPr id="75" name="【道路】&#10;有形固定資産減価償却率該当値テキスト">
          <a:extLst>
            <a:ext uri="{FF2B5EF4-FFF2-40B4-BE49-F238E27FC236}">
              <a16:creationId xmlns:a16="http://schemas.microsoft.com/office/drawing/2014/main" id="{613D7A65-3F26-4526-AF33-AC3BDE33E6FF}"/>
            </a:ext>
          </a:extLst>
        </xdr:cNvPr>
        <xdr:cNvSpPr txBox="1"/>
      </xdr:nvSpPr>
      <xdr:spPr>
        <a:xfrm>
          <a:off x="4216400" y="6539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115207</xdr:rowOff>
    </xdr:from>
    <xdr:to>
      <xdr:col>20</xdr:col>
      <xdr:colOff>38100</xdr:colOff>
      <xdr:row>40</xdr:row>
      <xdr:rowOff>45357</xdr:rowOff>
    </xdr:to>
    <xdr:sp macro="" textlink="">
      <xdr:nvSpPr>
        <xdr:cNvPr id="76" name="楕円 75">
          <a:extLst>
            <a:ext uri="{FF2B5EF4-FFF2-40B4-BE49-F238E27FC236}">
              <a16:creationId xmlns:a16="http://schemas.microsoft.com/office/drawing/2014/main" id="{EB06EA84-AB6F-40F2-9E7B-EE4E1372E5BE}"/>
            </a:ext>
          </a:extLst>
        </xdr:cNvPr>
        <xdr:cNvSpPr/>
      </xdr:nvSpPr>
      <xdr:spPr>
        <a:xfrm>
          <a:off x="3384550" y="655410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166007</xdr:rowOff>
    </xdr:from>
    <xdr:to>
      <xdr:col>24</xdr:col>
      <xdr:colOff>63500</xdr:colOff>
      <xdr:row>40</xdr:row>
      <xdr:rowOff>1088</xdr:rowOff>
    </xdr:to>
    <xdr:cxnSp macro="">
      <xdr:nvCxnSpPr>
        <xdr:cNvPr id="77" name="直線コネクタ 76">
          <a:extLst>
            <a:ext uri="{FF2B5EF4-FFF2-40B4-BE49-F238E27FC236}">
              <a16:creationId xmlns:a16="http://schemas.microsoft.com/office/drawing/2014/main" id="{1D3B596D-B118-412F-9698-62DB20A12AA8}"/>
            </a:ext>
          </a:extLst>
        </xdr:cNvPr>
        <xdr:cNvCxnSpPr/>
      </xdr:nvCxnSpPr>
      <xdr:spPr>
        <a:xfrm>
          <a:off x="3429000" y="6604907"/>
          <a:ext cx="749300" cy="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107043</xdr:rowOff>
    </xdr:from>
    <xdr:to>
      <xdr:col>15</xdr:col>
      <xdr:colOff>101600</xdr:colOff>
      <xdr:row>40</xdr:row>
      <xdr:rowOff>37193</xdr:rowOff>
    </xdr:to>
    <xdr:sp macro="" textlink="">
      <xdr:nvSpPr>
        <xdr:cNvPr id="78" name="楕円 77">
          <a:extLst>
            <a:ext uri="{FF2B5EF4-FFF2-40B4-BE49-F238E27FC236}">
              <a16:creationId xmlns:a16="http://schemas.microsoft.com/office/drawing/2014/main" id="{197FCEC2-3515-40C0-A2EC-E0BDA0DC8C2E}"/>
            </a:ext>
          </a:extLst>
        </xdr:cNvPr>
        <xdr:cNvSpPr/>
      </xdr:nvSpPr>
      <xdr:spPr>
        <a:xfrm>
          <a:off x="2571750" y="654594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157843</xdr:rowOff>
    </xdr:from>
    <xdr:to>
      <xdr:col>19</xdr:col>
      <xdr:colOff>177800</xdr:colOff>
      <xdr:row>39</xdr:row>
      <xdr:rowOff>166007</xdr:rowOff>
    </xdr:to>
    <xdr:cxnSp macro="">
      <xdr:nvCxnSpPr>
        <xdr:cNvPr id="79" name="直線コネクタ 78">
          <a:extLst>
            <a:ext uri="{FF2B5EF4-FFF2-40B4-BE49-F238E27FC236}">
              <a16:creationId xmlns:a16="http://schemas.microsoft.com/office/drawing/2014/main" id="{FEBC45AA-9B7E-41F7-A18C-0E645235EDA9}"/>
            </a:ext>
          </a:extLst>
        </xdr:cNvPr>
        <xdr:cNvCxnSpPr/>
      </xdr:nvCxnSpPr>
      <xdr:spPr>
        <a:xfrm>
          <a:off x="2622550" y="6596743"/>
          <a:ext cx="80645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103777</xdr:rowOff>
    </xdr:from>
    <xdr:to>
      <xdr:col>10</xdr:col>
      <xdr:colOff>165100</xdr:colOff>
      <xdr:row>40</xdr:row>
      <xdr:rowOff>33927</xdr:rowOff>
    </xdr:to>
    <xdr:sp macro="" textlink="">
      <xdr:nvSpPr>
        <xdr:cNvPr id="80" name="楕円 79">
          <a:extLst>
            <a:ext uri="{FF2B5EF4-FFF2-40B4-BE49-F238E27FC236}">
              <a16:creationId xmlns:a16="http://schemas.microsoft.com/office/drawing/2014/main" id="{EF5EC3D8-1DE0-477F-BF9C-E7471BFC17DE}"/>
            </a:ext>
          </a:extLst>
        </xdr:cNvPr>
        <xdr:cNvSpPr/>
      </xdr:nvSpPr>
      <xdr:spPr>
        <a:xfrm>
          <a:off x="1778000" y="654267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154577</xdr:rowOff>
    </xdr:from>
    <xdr:to>
      <xdr:col>15</xdr:col>
      <xdr:colOff>50800</xdr:colOff>
      <xdr:row>39</xdr:row>
      <xdr:rowOff>157843</xdr:rowOff>
    </xdr:to>
    <xdr:cxnSp macro="">
      <xdr:nvCxnSpPr>
        <xdr:cNvPr id="81" name="直線コネクタ 80">
          <a:extLst>
            <a:ext uri="{FF2B5EF4-FFF2-40B4-BE49-F238E27FC236}">
              <a16:creationId xmlns:a16="http://schemas.microsoft.com/office/drawing/2014/main" id="{F5C1535B-C12B-48D4-B9A7-0E8D2A26A31F}"/>
            </a:ext>
          </a:extLst>
        </xdr:cNvPr>
        <xdr:cNvCxnSpPr/>
      </xdr:nvCxnSpPr>
      <xdr:spPr>
        <a:xfrm>
          <a:off x="1828800" y="6593477"/>
          <a:ext cx="79375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107043</xdr:rowOff>
    </xdr:from>
    <xdr:to>
      <xdr:col>6</xdr:col>
      <xdr:colOff>38100</xdr:colOff>
      <xdr:row>40</xdr:row>
      <xdr:rowOff>37193</xdr:rowOff>
    </xdr:to>
    <xdr:sp macro="" textlink="">
      <xdr:nvSpPr>
        <xdr:cNvPr id="82" name="楕円 81">
          <a:extLst>
            <a:ext uri="{FF2B5EF4-FFF2-40B4-BE49-F238E27FC236}">
              <a16:creationId xmlns:a16="http://schemas.microsoft.com/office/drawing/2014/main" id="{499322D7-C3F3-4F60-8452-F5EA984BC961}"/>
            </a:ext>
          </a:extLst>
        </xdr:cNvPr>
        <xdr:cNvSpPr/>
      </xdr:nvSpPr>
      <xdr:spPr>
        <a:xfrm>
          <a:off x="984250" y="654594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154577</xdr:rowOff>
    </xdr:from>
    <xdr:to>
      <xdr:col>10</xdr:col>
      <xdr:colOff>114300</xdr:colOff>
      <xdr:row>39</xdr:row>
      <xdr:rowOff>157843</xdr:rowOff>
    </xdr:to>
    <xdr:cxnSp macro="">
      <xdr:nvCxnSpPr>
        <xdr:cNvPr id="83" name="直線コネクタ 82">
          <a:extLst>
            <a:ext uri="{FF2B5EF4-FFF2-40B4-BE49-F238E27FC236}">
              <a16:creationId xmlns:a16="http://schemas.microsoft.com/office/drawing/2014/main" id="{9FC90759-C895-4097-81E6-04173C357A40}"/>
            </a:ext>
          </a:extLst>
        </xdr:cNvPr>
        <xdr:cNvCxnSpPr/>
      </xdr:nvCxnSpPr>
      <xdr:spPr>
        <a:xfrm flipV="1">
          <a:off x="1028700" y="6593477"/>
          <a:ext cx="8001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16164</xdr:rowOff>
    </xdr:from>
    <xdr:ext cx="405111" cy="259045"/>
    <xdr:sp macro="" textlink="">
      <xdr:nvSpPr>
        <xdr:cNvPr id="84" name="n_1aveValue【道路】&#10;有形固定資産減価償却率">
          <a:extLst>
            <a:ext uri="{FF2B5EF4-FFF2-40B4-BE49-F238E27FC236}">
              <a16:creationId xmlns:a16="http://schemas.microsoft.com/office/drawing/2014/main" id="{78CD17EA-B643-431E-AC2A-749B03C7F097}"/>
            </a:ext>
          </a:extLst>
        </xdr:cNvPr>
        <xdr:cNvSpPr txBox="1"/>
      </xdr:nvSpPr>
      <xdr:spPr>
        <a:xfrm>
          <a:off x="3239144" y="6289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127199</xdr:rowOff>
    </xdr:from>
    <xdr:ext cx="405111" cy="259045"/>
    <xdr:sp macro="" textlink="">
      <xdr:nvSpPr>
        <xdr:cNvPr id="85" name="n_2aveValue【道路】&#10;有形固定資産減価償却率">
          <a:extLst>
            <a:ext uri="{FF2B5EF4-FFF2-40B4-BE49-F238E27FC236}">
              <a16:creationId xmlns:a16="http://schemas.microsoft.com/office/drawing/2014/main" id="{A03AFAF0-36A2-4996-BFDF-D9DCFE517BD2}"/>
            </a:ext>
          </a:extLst>
        </xdr:cNvPr>
        <xdr:cNvSpPr txBox="1"/>
      </xdr:nvSpPr>
      <xdr:spPr>
        <a:xfrm>
          <a:off x="2439044" y="6235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104338</xdr:rowOff>
    </xdr:from>
    <xdr:ext cx="405111" cy="259045"/>
    <xdr:sp macro="" textlink="">
      <xdr:nvSpPr>
        <xdr:cNvPr id="86" name="n_3aveValue【道路】&#10;有形固定資産減価償却率">
          <a:extLst>
            <a:ext uri="{FF2B5EF4-FFF2-40B4-BE49-F238E27FC236}">
              <a16:creationId xmlns:a16="http://schemas.microsoft.com/office/drawing/2014/main" id="{808AB1E6-1322-4655-91DF-A6FA32E1E0FA}"/>
            </a:ext>
          </a:extLst>
        </xdr:cNvPr>
        <xdr:cNvSpPr txBox="1"/>
      </xdr:nvSpPr>
      <xdr:spPr>
        <a:xfrm>
          <a:off x="1645294" y="6213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70049</xdr:rowOff>
    </xdr:from>
    <xdr:ext cx="405111" cy="259045"/>
    <xdr:sp macro="" textlink="">
      <xdr:nvSpPr>
        <xdr:cNvPr id="87" name="n_4aveValue【道路】&#10;有形固定資産減価償却率">
          <a:extLst>
            <a:ext uri="{FF2B5EF4-FFF2-40B4-BE49-F238E27FC236}">
              <a16:creationId xmlns:a16="http://schemas.microsoft.com/office/drawing/2014/main" id="{A0B77356-CE9C-4F05-8BD1-46C24DC90141}"/>
            </a:ext>
          </a:extLst>
        </xdr:cNvPr>
        <xdr:cNvSpPr txBox="1"/>
      </xdr:nvSpPr>
      <xdr:spPr>
        <a:xfrm>
          <a:off x="851544" y="61787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36484</xdr:rowOff>
    </xdr:from>
    <xdr:ext cx="405111" cy="259045"/>
    <xdr:sp macro="" textlink="">
      <xdr:nvSpPr>
        <xdr:cNvPr id="88" name="n_1mainValue【道路】&#10;有形固定資産減価償却率">
          <a:extLst>
            <a:ext uri="{FF2B5EF4-FFF2-40B4-BE49-F238E27FC236}">
              <a16:creationId xmlns:a16="http://schemas.microsoft.com/office/drawing/2014/main" id="{8824D416-500F-4F69-AF7D-4BD16D44AEC9}"/>
            </a:ext>
          </a:extLst>
        </xdr:cNvPr>
        <xdr:cNvSpPr txBox="1"/>
      </xdr:nvSpPr>
      <xdr:spPr>
        <a:xfrm>
          <a:off x="3239144" y="6640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28320</xdr:rowOff>
    </xdr:from>
    <xdr:ext cx="405111" cy="259045"/>
    <xdr:sp macro="" textlink="">
      <xdr:nvSpPr>
        <xdr:cNvPr id="89" name="n_2mainValue【道路】&#10;有形固定資産減価償却率">
          <a:extLst>
            <a:ext uri="{FF2B5EF4-FFF2-40B4-BE49-F238E27FC236}">
              <a16:creationId xmlns:a16="http://schemas.microsoft.com/office/drawing/2014/main" id="{423D55AE-5D30-40A9-A3AC-6712F049D6A2}"/>
            </a:ext>
          </a:extLst>
        </xdr:cNvPr>
        <xdr:cNvSpPr txBox="1"/>
      </xdr:nvSpPr>
      <xdr:spPr>
        <a:xfrm>
          <a:off x="2439044" y="6632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25054</xdr:rowOff>
    </xdr:from>
    <xdr:ext cx="405111" cy="259045"/>
    <xdr:sp macro="" textlink="">
      <xdr:nvSpPr>
        <xdr:cNvPr id="90" name="n_3mainValue【道路】&#10;有形固定資産減価償却率">
          <a:extLst>
            <a:ext uri="{FF2B5EF4-FFF2-40B4-BE49-F238E27FC236}">
              <a16:creationId xmlns:a16="http://schemas.microsoft.com/office/drawing/2014/main" id="{21F83EB8-948C-49C6-8C17-548D29B1315A}"/>
            </a:ext>
          </a:extLst>
        </xdr:cNvPr>
        <xdr:cNvSpPr txBox="1"/>
      </xdr:nvSpPr>
      <xdr:spPr>
        <a:xfrm>
          <a:off x="1645294" y="6629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28320</xdr:rowOff>
    </xdr:from>
    <xdr:ext cx="405111" cy="259045"/>
    <xdr:sp macro="" textlink="">
      <xdr:nvSpPr>
        <xdr:cNvPr id="91" name="n_4mainValue【道路】&#10;有形固定資産減価償却率">
          <a:extLst>
            <a:ext uri="{FF2B5EF4-FFF2-40B4-BE49-F238E27FC236}">
              <a16:creationId xmlns:a16="http://schemas.microsoft.com/office/drawing/2014/main" id="{E8FAD2FD-C740-4205-872A-80F6591845F8}"/>
            </a:ext>
          </a:extLst>
        </xdr:cNvPr>
        <xdr:cNvSpPr txBox="1"/>
      </xdr:nvSpPr>
      <xdr:spPr>
        <a:xfrm>
          <a:off x="851544" y="6632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D2A2ADC5-1C91-44E2-B7F8-9DFD288346E4}"/>
            </a:ext>
          </a:extLst>
        </xdr:cNvPr>
        <xdr:cNvSpPr/>
      </xdr:nvSpPr>
      <xdr:spPr>
        <a:xfrm>
          <a:off x="5956300" y="40386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D8348453-B993-4B5A-B655-FB971B9A1FBC}"/>
            </a:ext>
          </a:extLst>
        </xdr:cNvPr>
        <xdr:cNvSpPr/>
      </xdr:nvSpPr>
      <xdr:spPr>
        <a:xfrm>
          <a:off x="60642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B9A00158-F020-4F7A-BBE0-BD1F30748CEF}"/>
            </a:ext>
          </a:extLst>
        </xdr:cNvPr>
        <xdr:cNvSpPr/>
      </xdr:nvSpPr>
      <xdr:spPr>
        <a:xfrm>
          <a:off x="60642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242EF532-B073-41CC-916F-CB2A8424A934}"/>
            </a:ext>
          </a:extLst>
        </xdr:cNvPr>
        <xdr:cNvSpPr/>
      </xdr:nvSpPr>
      <xdr:spPr>
        <a:xfrm>
          <a:off x="69850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626693C0-039A-41D1-9924-FBE2F76D9CDE}"/>
            </a:ext>
          </a:extLst>
        </xdr:cNvPr>
        <xdr:cNvSpPr/>
      </xdr:nvSpPr>
      <xdr:spPr>
        <a:xfrm>
          <a:off x="69850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66A1931F-614D-4718-8ADF-511F3921BC42}"/>
            </a:ext>
          </a:extLst>
        </xdr:cNvPr>
        <xdr:cNvSpPr/>
      </xdr:nvSpPr>
      <xdr:spPr>
        <a:xfrm>
          <a:off x="80137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48E56B16-B1E6-400A-A826-2009C9306BE6}"/>
            </a:ext>
          </a:extLst>
        </xdr:cNvPr>
        <xdr:cNvSpPr/>
      </xdr:nvSpPr>
      <xdr:spPr>
        <a:xfrm>
          <a:off x="80137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904205F2-88E0-47FC-8829-5FDF0A7C6D2A}"/>
            </a:ext>
          </a:extLst>
        </xdr:cNvPr>
        <xdr:cNvSpPr/>
      </xdr:nvSpPr>
      <xdr:spPr>
        <a:xfrm>
          <a:off x="5956300" y="51371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a:extLst>
            <a:ext uri="{FF2B5EF4-FFF2-40B4-BE49-F238E27FC236}">
              <a16:creationId xmlns:a16="http://schemas.microsoft.com/office/drawing/2014/main" id="{3508A6B1-4099-4160-A800-F961B97822BD}"/>
            </a:ext>
          </a:extLst>
        </xdr:cNvPr>
        <xdr:cNvSpPr txBox="1"/>
      </xdr:nvSpPr>
      <xdr:spPr>
        <a:xfrm>
          <a:off x="5918200" y="49530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BF932297-38D3-4E43-AC6A-26ED2F34D721}"/>
            </a:ext>
          </a:extLst>
        </xdr:cNvPr>
        <xdr:cNvCxnSpPr/>
      </xdr:nvCxnSpPr>
      <xdr:spPr>
        <a:xfrm>
          <a:off x="5956300" y="7340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562C9C2E-1D3F-4D83-A543-A3DEE7C0D111}"/>
            </a:ext>
          </a:extLst>
        </xdr:cNvPr>
        <xdr:cNvCxnSpPr/>
      </xdr:nvCxnSpPr>
      <xdr:spPr>
        <a:xfrm>
          <a:off x="5956300" y="6902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ECA15623-94A2-4351-8A8B-46970F478984}"/>
            </a:ext>
          </a:extLst>
        </xdr:cNvPr>
        <xdr:cNvSpPr txBox="1"/>
      </xdr:nvSpPr>
      <xdr:spPr>
        <a:xfrm>
          <a:off x="5527221" y="6766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3CA8555F-BB78-4E51-8FCF-F4C2E4A5CA7B}"/>
            </a:ext>
          </a:extLst>
        </xdr:cNvPr>
        <xdr:cNvCxnSpPr/>
      </xdr:nvCxnSpPr>
      <xdr:spPr>
        <a:xfrm>
          <a:off x="5956300" y="6457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5" name="テキスト ボックス 104">
          <a:extLst>
            <a:ext uri="{FF2B5EF4-FFF2-40B4-BE49-F238E27FC236}">
              <a16:creationId xmlns:a16="http://schemas.microsoft.com/office/drawing/2014/main" id="{A3E5E80D-41F6-47C8-B982-7566B66543C8}"/>
            </a:ext>
          </a:extLst>
        </xdr:cNvPr>
        <xdr:cNvSpPr txBox="1"/>
      </xdr:nvSpPr>
      <xdr:spPr>
        <a:xfrm>
          <a:off x="5418031" y="63220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3FCDB358-B01E-40F2-80E1-8BB908EE0BF4}"/>
            </a:ext>
          </a:extLst>
        </xdr:cNvPr>
        <xdr:cNvCxnSpPr/>
      </xdr:nvCxnSpPr>
      <xdr:spPr>
        <a:xfrm>
          <a:off x="5956300" y="6019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7" name="テキスト ボックス 106">
          <a:extLst>
            <a:ext uri="{FF2B5EF4-FFF2-40B4-BE49-F238E27FC236}">
              <a16:creationId xmlns:a16="http://schemas.microsoft.com/office/drawing/2014/main" id="{B311823F-7189-4F72-B55A-61FCBF4A3A3C}"/>
            </a:ext>
          </a:extLst>
        </xdr:cNvPr>
        <xdr:cNvSpPr txBox="1"/>
      </xdr:nvSpPr>
      <xdr:spPr>
        <a:xfrm>
          <a:off x="5418031" y="58839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9FFDAE6B-E507-4732-AA9A-7FCE56184E95}"/>
            </a:ext>
          </a:extLst>
        </xdr:cNvPr>
        <xdr:cNvCxnSpPr/>
      </xdr:nvCxnSpPr>
      <xdr:spPr>
        <a:xfrm>
          <a:off x="5956300" y="5581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9" name="テキスト ボックス 108">
          <a:extLst>
            <a:ext uri="{FF2B5EF4-FFF2-40B4-BE49-F238E27FC236}">
              <a16:creationId xmlns:a16="http://schemas.microsoft.com/office/drawing/2014/main" id="{2A13958E-6EA5-4C9C-8825-C24E03BF2CC8}"/>
            </a:ext>
          </a:extLst>
        </xdr:cNvPr>
        <xdr:cNvSpPr txBox="1"/>
      </xdr:nvSpPr>
      <xdr:spPr>
        <a:xfrm>
          <a:off x="541803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9F3055FA-0629-4845-9FB1-F24B5D8163C0}"/>
            </a:ext>
          </a:extLst>
        </xdr:cNvPr>
        <xdr:cNvCxnSpPr/>
      </xdr:nvCxnSpPr>
      <xdr:spPr>
        <a:xfrm>
          <a:off x="5956300" y="5137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1" name="テキスト ボックス 110">
          <a:extLst>
            <a:ext uri="{FF2B5EF4-FFF2-40B4-BE49-F238E27FC236}">
              <a16:creationId xmlns:a16="http://schemas.microsoft.com/office/drawing/2014/main" id="{FDCCD329-73CF-46C0-940D-8966A33EB8D8}"/>
            </a:ext>
          </a:extLst>
        </xdr:cNvPr>
        <xdr:cNvSpPr txBox="1"/>
      </xdr:nvSpPr>
      <xdr:spPr>
        <a:xfrm>
          <a:off x="5418031" y="5001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道路】&#10;一人当たり延長グラフ枠">
          <a:extLst>
            <a:ext uri="{FF2B5EF4-FFF2-40B4-BE49-F238E27FC236}">
              <a16:creationId xmlns:a16="http://schemas.microsoft.com/office/drawing/2014/main" id="{9170A9EB-F503-4806-8785-1247819E4693}"/>
            </a:ext>
          </a:extLst>
        </xdr:cNvPr>
        <xdr:cNvSpPr/>
      </xdr:nvSpPr>
      <xdr:spPr>
        <a:xfrm>
          <a:off x="5956300" y="51371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5736</xdr:rowOff>
    </xdr:from>
    <xdr:to>
      <xdr:col>54</xdr:col>
      <xdr:colOff>189865</xdr:colOff>
      <xdr:row>41</xdr:row>
      <xdr:rowOff>108479</xdr:rowOff>
    </xdr:to>
    <xdr:cxnSp macro="">
      <xdr:nvCxnSpPr>
        <xdr:cNvPr id="113" name="直線コネクタ 112">
          <a:extLst>
            <a:ext uri="{FF2B5EF4-FFF2-40B4-BE49-F238E27FC236}">
              <a16:creationId xmlns:a16="http://schemas.microsoft.com/office/drawing/2014/main" id="{02CC8DD6-31A2-43AF-8968-B52690B60867}"/>
            </a:ext>
          </a:extLst>
        </xdr:cNvPr>
        <xdr:cNvCxnSpPr/>
      </xdr:nvCxnSpPr>
      <xdr:spPr>
        <a:xfrm flipV="1">
          <a:off x="9429115" y="5619136"/>
          <a:ext cx="0" cy="1258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112306</xdr:rowOff>
    </xdr:from>
    <xdr:ext cx="534377" cy="259045"/>
    <xdr:sp macro="" textlink="">
      <xdr:nvSpPr>
        <xdr:cNvPr id="114" name="【道路】&#10;一人当たり延長最小値テキスト">
          <a:extLst>
            <a:ext uri="{FF2B5EF4-FFF2-40B4-BE49-F238E27FC236}">
              <a16:creationId xmlns:a16="http://schemas.microsoft.com/office/drawing/2014/main" id="{151B9AE9-A8F5-40ED-BF17-71714BD58B2A}"/>
            </a:ext>
          </a:extLst>
        </xdr:cNvPr>
        <xdr:cNvSpPr txBox="1"/>
      </xdr:nvSpPr>
      <xdr:spPr>
        <a:xfrm>
          <a:off x="9467850" y="6881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108479</xdr:rowOff>
    </xdr:from>
    <xdr:to>
      <xdr:col>55</xdr:col>
      <xdr:colOff>88900</xdr:colOff>
      <xdr:row>41</xdr:row>
      <xdr:rowOff>108479</xdr:rowOff>
    </xdr:to>
    <xdr:cxnSp macro="">
      <xdr:nvCxnSpPr>
        <xdr:cNvPr id="115" name="直線コネクタ 114">
          <a:extLst>
            <a:ext uri="{FF2B5EF4-FFF2-40B4-BE49-F238E27FC236}">
              <a16:creationId xmlns:a16="http://schemas.microsoft.com/office/drawing/2014/main" id="{CF8CB33D-D7AE-4476-B139-C63FAA34E904}"/>
            </a:ext>
          </a:extLst>
        </xdr:cNvPr>
        <xdr:cNvCxnSpPr/>
      </xdr:nvCxnSpPr>
      <xdr:spPr>
        <a:xfrm>
          <a:off x="9359900" y="687757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123863</xdr:rowOff>
    </xdr:from>
    <xdr:ext cx="599010" cy="259045"/>
    <xdr:sp macro="" textlink="">
      <xdr:nvSpPr>
        <xdr:cNvPr id="116" name="【道路】&#10;一人当たり延長最大値テキスト">
          <a:extLst>
            <a:ext uri="{FF2B5EF4-FFF2-40B4-BE49-F238E27FC236}">
              <a16:creationId xmlns:a16="http://schemas.microsoft.com/office/drawing/2014/main" id="{8BB95DAA-A075-4433-978A-E11B92C3C826}"/>
            </a:ext>
          </a:extLst>
        </xdr:cNvPr>
        <xdr:cNvSpPr txBox="1"/>
      </xdr:nvSpPr>
      <xdr:spPr>
        <a:xfrm>
          <a:off x="9467850" y="54070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5736</xdr:rowOff>
    </xdr:from>
    <xdr:to>
      <xdr:col>55</xdr:col>
      <xdr:colOff>88900</xdr:colOff>
      <xdr:row>34</xdr:row>
      <xdr:rowOff>5736</xdr:rowOff>
    </xdr:to>
    <xdr:cxnSp macro="">
      <xdr:nvCxnSpPr>
        <xdr:cNvPr id="117" name="直線コネクタ 116">
          <a:extLst>
            <a:ext uri="{FF2B5EF4-FFF2-40B4-BE49-F238E27FC236}">
              <a16:creationId xmlns:a16="http://schemas.microsoft.com/office/drawing/2014/main" id="{CFC936BE-C9B8-4381-8F8E-9D172BC5AE94}"/>
            </a:ext>
          </a:extLst>
        </xdr:cNvPr>
        <xdr:cNvCxnSpPr/>
      </xdr:nvCxnSpPr>
      <xdr:spPr>
        <a:xfrm>
          <a:off x="9359900" y="561913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89964</xdr:rowOff>
    </xdr:from>
    <xdr:ext cx="534377" cy="259045"/>
    <xdr:sp macro="" textlink="">
      <xdr:nvSpPr>
        <xdr:cNvPr id="118" name="【道路】&#10;一人当たり延長平均値テキスト">
          <a:extLst>
            <a:ext uri="{FF2B5EF4-FFF2-40B4-BE49-F238E27FC236}">
              <a16:creationId xmlns:a16="http://schemas.microsoft.com/office/drawing/2014/main" id="{A7D17EBD-5D48-42AA-8322-7D8E5D9A7BB7}"/>
            </a:ext>
          </a:extLst>
        </xdr:cNvPr>
        <xdr:cNvSpPr txBox="1"/>
      </xdr:nvSpPr>
      <xdr:spPr>
        <a:xfrm>
          <a:off x="9467850" y="65288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67087</xdr:rowOff>
    </xdr:from>
    <xdr:to>
      <xdr:col>55</xdr:col>
      <xdr:colOff>50800</xdr:colOff>
      <xdr:row>40</xdr:row>
      <xdr:rowOff>168687</xdr:rowOff>
    </xdr:to>
    <xdr:sp macro="" textlink="">
      <xdr:nvSpPr>
        <xdr:cNvPr id="119" name="フローチャート: 判断 118">
          <a:extLst>
            <a:ext uri="{FF2B5EF4-FFF2-40B4-BE49-F238E27FC236}">
              <a16:creationId xmlns:a16="http://schemas.microsoft.com/office/drawing/2014/main" id="{A5D6B332-6356-43E9-958C-886F91540E71}"/>
            </a:ext>
          </a:extLst>
        </xdr:cNvPr>
        <xdr:cNvSpPr/>
      </xdr:nvSpPr>
      <xdr:spPr>
        <a:xfrm>
          <a:off x="9398000" y="667108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53397</xdr:rowOff>
    </xdr:from>
    <xdr:to>
      <xdr:col>50</xdr:col>
      <xdr:colOff>165100</xdr:colOff>
      <xdr:row>40</xdr:row>
      <xdr:rowOff>154997</xdr:rowOff>
    </xdr:to>
    <xdr:sp macro="" textlink="">
      <xdr:nvSpPr>
        <xdr:cNvPr id="120" name="フローチャート: 判断 119">
          <a:extLst>
            <a:ext uri="{FF2B5EF4-FFF2-40B4-BE49-F238E27FC236}">
              <a16:creationId xmlns:a16="http://schemas.microsoft.com/office/drawing/2014/main" id="{C39B6B2D-9DC7-4987-9DA7-EADC3BDB9329}"/>
            </a:ext>
          </a:extLst>
        </xdr:cNvPr>
        <xdr:cNvSpPr/>
      </xdr:nvSpPr>
      <xdr:spPr>
        <a:xfrm>
          <a:off x="8636000" y="6657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42463</xdr:rowOff>
    </xdr:from>
    <xdr:to>
      <xdr:col>46</xdr:col>
      <xdr:colOff>38100</xdr:colOff>
      <xdr:row>40</xdr:row>
      <xdr:rowOff>144063</xdr:rowOff>
    </xdr:to>
    <xdr:sp macro="" textlink="">
      <xdr:nvSpPr>
        <xdr:cNvPr id="121" name="フローチャート: 判断 120">
          <a:extLst>
            <a:ext uri="{FF2B5EF4-FFF2-40B4-BE49-F238E27FC236}">
              <a16:creationId xmlns:a16="http://schemas.microsoft.com/office/drawing/2014/main" id="{9A041683-1968-4AA4-8D5B-CCD033937004}"/>
            </a:ext>
          </a:extLst>
        </xdr:cNvPr>
        <xdr:cNvSpPr/>
      </xdr:nvSpPr>
      <xdr:spPr>
        <a:xfrm>
          <a:off x="7842250" y="664646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50605</xdr:rowOff>
    </xdr:from>
    <xdr:to>
      <xdr:col>41</xdr:col>
      <xdr:colOff>101600</xdr:colOff>
      <xdr:row>40</xdr:row>
      <xdr:rowOff>152205</xdr:rowOff>
    </xdr:to>
    <xdr:sp macro="" textlink="">
      <xdr:nvSpPr>
        <xdr:cNvPr id="122" name="フローチャート: 判断 121">
          <a:extLst>
            <a:ext uri="{FF2B5EF4-FFF2-40B4-BE49-F238E27FC236}">
              <a16:creationId xmlns:a16="http://schemas.microsoft.com/office/drawing/2014/main" id="{68FA23BB-0139-4DC2-A7CE-8099B1803D51}"/>
            </a:ext>
          </a:extLst>
        </xdr:cNvPr>
        <xdr:cNvSpPr/>
      </xdr:nvSpPr>
      <xdr:spPr>
        <a:xfrm>
          <a:off x="7029450" y="6654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53607</xdr:rowOff>
    </xdr:from>
    <xdr:to>
      <xdr:col>36</xdr:col>
      <xdr:colOff>165100</xdr:colOff>
      <xdr:row>40</xdr:row>
      <xdr:rowOff>155207</xdr:rowOff>
    </xdr:to>
    <xdr:sp macro="" textlink="">
      <xdr:nvSpPr>
        <xdr:cNvPr id="123" name="フローチャート: 判断 122">
          <a:extLst>
            <a:ext uri="{FF2B5EF4-FFF2-40B4-BE49-F238E27FC236}">
              <a16:creationId xmlns:a16="http://schemas.microsoft.com/office/drawing/2014/main" id="{50024A3A-D41C-4644-8040-8DDAE5209503}"/>
            </a:ext>
          </a:extLst>
        </xdr:cNvPr>
        <xdr:cNvSpPr/>
      </xdr:nvSpPr>
      <xdr:spPr>
        <a:xfrm>
          <a:off x="6235700" y="6657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88B95442-E534-474F-90B1-40FB381455D4}"/>
            </a:ext>
          </a:extLst>
        </xdr:cNvPr>
        <xdr:cNvSpPr txBox="1"/>
      </xdr:nvSpPr>
      <xdr:spPr>
        <a:xfrm>
          <a:off x="9258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AF8F5476-50FF-4F33-8EA8-93AE336B6A54}"/>
            </a:ext>
          </a:extLst>
        </xdr:cNvPr>
        <xdr:cNvSpPr txBox="1"/>
      </xdr:nvSpPr>
      <xdr:spPr>
        <a:xfrm>
          <a:off x="85153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17C312E7-B215-47D5-BB88-279970848C43}"/>
            </a:ext>
          </a:extLst>
        </xdr:cNvPr>
        <xdr:cNvSpPr txBox="1"/>
      </xdr:nvSpPr>
      <xdr:spPr>
        <a:xfrm>
          <a:off x="7715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B698EACD-CAB7-4B5E-B850-C9F71F46C456}"/>
            </a:ext>
          </a:extLst>
        </xdr:cNvPr>
        <xdr:cNvSpPr txBox="1"/>
      </xdr:nvSpPr>
      <xdr:spPr>
        <a:xfrm>
          <a:off x="6908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25C3EABB-B3E9-4401-8E55-9D7C74C5F5D3}"/>
            </a:ext>
          </a:extLst>
        </xdr:cNvPr>
        <xdr:cNvSpPr txBox="1"/>
      </xdr:nvSpPr>
      <xdr:spPr>
        <a:xfrm>
          <a:off x="61150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126702</xdr:rowOff>
    </xdr:from>
    <xdr:to>
      <xdr:col>55</xdr:col>
      <xdr:colOff>50800</xdr:colOff>
      <xdr:row>41</xdr:row>
      <xdr:rowOff>56852</xdr:rowOff>
    </xdr:to>
    <xdr:sp macro="" textlink="">
      <xdr:nvSpPr>
        <xdr:cNvPr id="129" name="楕円 128">
          <a:extLst>
            <a:ext uri="{FF2B5EF4-FFF2-40B4-BE49-F238E27FC236}">
              <a16:creationId xmlns:a16="http://schemas.microsoft.com/office/drawing/2014/main" id="{8679CB62-703C-4B76-9DED-2D2598A9727D}"/>
            </a:ext>
          </a:extLst>
        </xdr:cNvPr>
        <xdr:cNvSpPr/>
      </xdr:nvSpPr>
      <xdr:spPr>
        <a:xfrm>
          <a:off x="9398000" y="673070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45515</xdr:rowOff>
    </xdr:from>
    <xdr:ext cx="534377" cy="259045"/>
    <xdr:sp macro="" textlink="">
      <xdr:nvSpPr>
        <xdr:cNvPr id="130" name="【道路】&#10;一人当たり延長該当値テキスト">
          <a:extLst>
            <a:ext uri="{FF2B5EF4-FFF2-40B4-BE49-F238E27FC236}">
              <a16:creationId xmlns:a16="http://schemas.microsoft.com/office/drawing/2014/main" id="{B3F9A0CE-D34A-47FD-96CD-7CF29CF20C82}"/>
            </a:ext>
          </a:extLst>
        </xdr:cNvPr>
        <xdr:cNvSpPr txBox="1"/>
      </xdr:nvSpPr>
      <xdr:spPr>
        <a:xfrm>
          <a:off x="9467850" y="6649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131171</xdr:rowOff>
    </xdr:from>
    <xdr:to>
      <xdr:col>50</xdr:col>
      <xdr:colOff>165100</xdr:colOff>
      <xdr:row>41</xdr:row>
      <xdr:rowOff>61321</xdr:rowOff>
    </xdr:to>
    <xdr:sp macro="" textlink="">
      <xdr:nvSpPr>
        <xdr:cNvPr id="131" name="楕円 130">
          <a:extLst>
            <a:ext uri="{FF2B5EF4-FFF2-40B4-BE49-F238E27FC236}">
              <a16:creationId xmlns:a16="http://schemas.microsoft.com/office/drawing/2014/main" id="{F1A02D35-5705-49E7-89A7-15FD147DA596}"/>
            </a:ext>
          </a:extLst>
        </xdr:cNvPr>
        <xdr:cNvSpPr/>
      </xdr:nvSpPr>
      <xdr:spPr>
        <a:xfrm>
          <a:off x="8636000" y="673517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6052</xdr:rowOff>
    </xdr:from>
    <xdr:to>
      <xdr:col>55</xdr:col>
      <xdr:colOff>0</xdr:colOff>
      <xdr:row>41</xdr:row>
      <xdr:rowOff>10521</xdr:rowOff>
    </xdr:to>
    <xdr:cxnSp macro="">
      <xdr:nvCxnSpPr>
        <xdr:cNvPr id="132" name="直線コネクタ 131">
          <a:extLst>
            <a:ext uri="{FF2B5EF4-FFF2-40B4-BE49-F238E27FC236}">
              <a16:creationId xmlns:a16="http://schemas.microsoft.com/office/drawing/2014/main" id="{432E99A3-A757-45E8-B36F-9B0900B8AF83}"/>
            </a:ext>
          </a:extLst>
        </xdr:cNvPr>
        <xdr:cNvCxnSpPr/>
      </xdr:nvCxnSpPr>
      <xdr:spPr>
        <a:xfrm flipV="1">
          <a:off x="8686800" y="6775152"/>
          <a:ext cx="742950" cy="4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135599</xdr:rowOff>
    </xdr:from>
    <xdr:to>
      <xdr:col>46</xdr:col>
      <xdr:colOff>38100</xdr:colOff>
      <xdr:row>41</xdr:row>
      <xdr:rowOff>65749</xdr:rowOff>
    </xdr:to>
    <xdr:sp macro="" textlink="">
      <xdr:nvSpPr>
        <xdr:cNvPr id="133" name="楕円 132">
          <a:extLst>
            <a:ext uri="{FF2B5EF4-FFF2-40B4-BE49-F238E27FC236}">
              <a16:creationId xmlns:a16="http://schemas.microsoft.com/office/drawing/2014/main" id="{54585273-4F8A-4C77-A94E-A454CDB7C88E}"/>
            </a:ext>
          </a:extLst>
        </xdr:cNvPr>
        <xdr:cNvSpPr/>
      </xdr:nvSpPr>
      <xdr:spPr>
        <a:xfrm>
          <a:off x="7842250" y="673959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10521</xdr:rowOff>
    </xdr:from>
    <xdr:to>
      <xdr:col>50</xdr:col>
      <xdr:colOff>114300</xdr:colOff>
      <xdr:row>41</xdr:row>
      <xdr:rowOff>14949</xdr:rowOff>
    </xdr:to>
    <xdr:cxnSp macro="">
      <xdr:nvCxnSpPr>
        <xdr:cNvPr id="134" name="直線コネクタ 133">
          <a:extLst>
            <a:ext uri="{FF2B5EF4-FFF2-40B4-BE49-F238E27FC236}">
              <a16:creationId xmlns:a16="http://schemas.microsoft.com/office/drawing/2014/main" id="{45C71561-9BA6-475A-B649-8AB413992B46}"/>
            </a:ext>
          </a:extLst>
        </xdr:cNvPr>
        <xdr:cNvCxnSpPr/>
      </xdr:nvCxnSpPr>
      <xdr:spPr>
        <a:xfrm flipV="1">
          <a:off x="7886700" y="6779621"/>
          <a:ext cx="800100" cy="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140377</xdr:rowOff>
    </xdr:from>
    <xdr:to>
      <xdr:col>41</xdr:col>
      <xdr:colOff>101600</xdr:colOff>
      <xdr:row>41</xdr:row>
      <xdr:rowOff>70527</xdr:rowOff>
    </xdr:to>
    <xdr:sp macro="" textlink="">
      <xdr:nvSpPr>
        <xdr:cNvPr id="135" name="楕円 134">
          <a:extLst>
            <a:ext uri="{FF2B5EF4-FFF2-40B4-BE49-F238E27FC236}">
              <a16:creationId xmlns:a16="http://schemas.microsoft.com/office/drawing/2014/main" id="{35865143-2C24-4EF1-A0F0-0129093C475F}"/>
            </a:ext>
          </a:extLst>
        </xdr:cNvPr>
        <xdr:cNvSpPr/>
      </xdr:nvSpPr>
      <xdr:spPr>
        <a:xfrm>
          <a:off x="7029450" y="674437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14949</xdr:rowOff>
    </xdr:from>
    <xdr:to>
      <xdr:col>45</xdr:col>
      <xdr:colOff>177800</xdr:colOff>
      <xdr:row>41</xdr:row>
      <xdr:rowOff>19727</xdr:rowOff>
    </xdr:to>
    <xdr:cxnSp macro="">
      <xdr:nvCxnSpPr>
        <xdr:cNvPr id="136" name="直線コネクタ 135">
          <a:extLst>
            <a:ext uri="{FF2B5EF4-FFF2-40B4-BE49-F238E27FC236}">
              <a16:creationId xmlns:a16="http://schemas.microsoft.com/office/drawing/2014/main" id="{51FB9A31-1E7F-4939-A679-24ED24F05D53}"/>
            </a:ext>
          </a:extLst>
        </xdr:cNvPr>
        <xdr:cNvCxnSpPr/>
      </xdr:nvCxnSpPr>
      <xdr:spPr>
        <a:xfrm flipV="1">
          <a:off x="7080250" y="6784049"/>
          <a:ext cx="806450" cy="4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144910</xdr:rowOff>
    </xdr:from>
    <xdr:to>
      <xdr:col>36</xdr:col>
      <xdr:colOff>165100</xdr:colOff>
      <xdr:row>41</xdr:row>
      <xdr:rowOff>75060</xdr:rowOff>
    </xdr:to>
    <xdr:sp macro="" textlink="">
      <xdr:nvSpPr>
        <xdr:cNvPr id="137" name="楕円 136">
          <a:extLst>
            <a:ext uri="{FF2B5EF4-FFF2-40B4-BE49-F238E27FC236}">
              <a16:creationId xmlns:a16="http://schemas.microsoft.com/office/drawing/2014/main" id="{23F822CD-8478-49AC-800B-F2ED7412F4C0}"/>
            </a:ext>
          </a:extLst>
        </xdr:cNvPr>
        <xdr:cNvSpPr/>
      </xdr:nvSpPr>
      <xdr:spPr>
        <a:xfrm>
          <a:off x="6235700" y="67489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19727</xdr:rowOff>
    </xdr:from>
    <xdr:to>
      <xdr:col>41</xdr:col>
      <xdr:colOff>50800</xdr:colOff>
      <xdr:row>41</xdr:row>
      <xdr:rowOff>24260</xdr:rowOff>
    </xdr:to>
    <xdr:cxnSp macro="">
      <xdr:nvCxnSpPr>
        <xdr:cNvPr id="138" name="直線コネクタ 137">
          <a:extLst>
            <a:ext uri="{FF2B5EF4-FFF2-40B4-BE49-F238E27FC236}">
              <a16:creationId xmlns:a16="http://schemas.microsoft.com/office/drawing/2014/main" id="{B82B29F7-FFE0-4A7B-99F3-0B037265E994}"/>
            </a:ext>
          </a:extLst>
        </xdr:cNvPr>
        <xdr:cNvCxnSpPr/>
      </xdr:nvCxnSpPr>
      <xdr:spPr>
        <a:xfrm flipV="1">
          <a:off x="6286500" y="6788827"/>
          <a:ext cx="793750" cy="4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74</xdr:rowOff>
    </xdr:from>
    <xdr:ext cx="534377" cy="259045"/>
    <xdr:sp macro="" textlink="">
      <xdr:nvSpPr>
        <xdr:cNvPr id="139" name="n_1aveValue【道路】&#10;一人当たり延長">
          <a:extLst>
            <a:ext uri="{FF2B5EF4-FFF2-40B4-BE49-F238E27FC236}">
              <a16:creationId xmlns:a16="http://schemas.microsoft.com/office/drawing/2014/main" id="{B18806CD-E169-45CD-8746-D3E173862D83}"/>
            </a:ext>
          </a:extLst>
        </xdr:cNvPr>
        <xdr:cNvSpPr txBox="1"/>
      </xdr:nvSpPr>
      <xdr:spPr>
        <a:xfrm>
          <a:off x="8425961" y="6438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160590</xdr:rowOff>
    </xdr:from>
    <xdr:ext cx="534377" cy="259045"/>
    <xdr:sp macro="" textlink="">
      <xdr:nvSpPr>
        <xdr:cNvPr id="140" name="n_2aveValue【道路】&#10;一人当たり延長">
          <a:extLst>
            <a:ext uri="{FF2B5EF4-FFF2-40B4-BE49-F238E27FC236}">
              <a16:creationId xmlns:a16="http://schemas.microsoft.com/office/drawing/2014/main" id="{65B9E71F-88F7-46C2-B7FF-AF9D809766CB}"/>
            </a:ext>
          </a:extLst>
        </xdr:cNvPr>
        <xdr:cNvSpPr txBox="1"/>
      </xdr:nvSpPr>
      <xdr:spPr>
        <a:xfrm>
          <a:off x="7644911" y="6434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168732</xdr:rowOff>
    </xdr:from>
    <xdr:ext cx="534377" cy="259045"/>
    <xdr:sp macro="" textlink="">
      <xdr:nvSpPr>
        <xdr:cNvPr id="141" name="n_3aveValue【道路】&#10;一人当たり延長">
          <a:extLst>
            <a:ext uri="{FF2B5EF4-FFF2-40B4-BE49-F238E27FC236}">
              <a16:creationId xmlns:a16="http://schemas.microsoft.com/office/drawing/2014/main" id="{870C31E0-F401-492A-A29E-15DA1A29E7CC}"/>
            </a:ext>
          </a:extLst>
        </xdr:cNvPr>
        <xdr:cNvSpPr txBox="1"/>
      </xdr:nvSpPr>
      <xdr:spPr>
        <a:xfrm>
          <a:off x="6851161" y="6436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284</xdr:rowOff>
    </xdr:from>
    <xdr:ext cx="534377" cy="259045"/>
    <xdr:sp macro="" textlink="">
      <xdr:nvSpPr>
        <xdr:cNvPr id="142" name="n_4aveValue【道路】&#10;一人当たり延長">
          <a:extLst>
            <a:ext uri="{FF2B5EF4-FFF2-40B4-BE49-F238E27FC236}">
              <a16:creationId xmlns:a16="http://schemas.microsoft.com/office/drawing/2014/main" id="{E76A0696-0966-4D3C-8D5E-CFE751D94EE0}"/>
            </a:ext>
          </a:extLst>
        </xdr:cNvPr>
        <xdr:cNvSpPr txBox="1"/>
      </xdr:nvSpPr>
      <xdr:spPr>
        <a:xfrm>
          <a:off x="6038361" y="6439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52448</xdr:rowOff>
    </xdr:from>
    <xdr:ext cx="534377" cy="259045"/>
    <xdr:sp macro="" textlink="">
      <xdr:nvSpPr>
        <xdr:cNvPr id="143" name="n_1mainValue【道路】&#10;一人当たり延長">
          <a:extLst>
            <a:ext uri="{FF2B5EF4-FFF2-40B4-BE49-F238E27FC236}">
              <a16:creationId xmlns:a16="http://schemas.microsoft.com/office/drawing/2014/main" id="{B8DD320A-B9CF-451C-BA8E-F1A91BDB27B1}"/>
            </a:ext>
          </a:extLst>
        </xdr:cNvPr>
        <xdr:cNvSpPr txBox="1"/>
      </xdr:nvSpPr>
      <xdr:spPr>
        <a:xfrm>
          <a:off x="8425961" y="6821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56876</xdr:rowOff>
    </xdr:from>
    <xdr:ext cx="534377" cy="259045"/>
    <xdr:sp macro="" textlink="">
      <xdr:nvSpPr>
        <xdr:cNvPr id="144" name="n_2mainValue【道路】&#10;一人当たり延長">
          <a:extLst>
            <a:ext uri="{FF2B5EF4-FFF2-40B4-BE49-F238E27FC236}">
              <a16:creationId xmlns:a16="http://schemas.microsoft.com/office/drawing/2014/main" id="{F79262F1-86D2-44C0-B2AC-7B60CA3C3400}"/>
            </a:ext>
          </a:extLst>
        </xdr:cNvPr>
        <xdr:cNvSpPr txBox="1"/>
      </xdr:nvSpPr>
      <xdr:spPr>
        <a:xfrm>
          <a:off x="7644911" y="6825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61654</xdr:rowOff>
    </xdr:from>
    <xdr:ext cx="534377" cy="259045"/>
    <xdr:sp macro="" textlink="">
      <xdr:nvSpPr>
        <xdr:cNvPr id="145" name="n_3mainValue【道路】&#10;一人当たり延長">
          <a:extLst>
            <a:ext uri="{FF2B5EF4-FFF2-40B4-BE49-F238E27FC236}">
              <a16:creationId xmlns:a16="http://schemas.microsoft.com/office/drawing/2014/main" id="{455AB914-4139-45AC-9B08-4582479DC7F0}"/>
            </a:ext>
          </a:extLst>
        </xdr:cNvPr>
        <xdr:cNvSpPr txBox="1"/>
      </xdr:nvSpPr>
      <xdr:spPr>
        <a:xfrm>
          <a:off x="6851161" y="6830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66187</xdr:rowOff>
    </xdr:from>
    <xdr:ext cx="534377" cy="259045"/>
    <xdr:sp macro="" textlink="">
      <xdr:nvSpPr>
        <xdr:cNvPr id="146" name="n_4mainValue【道路】&#10;一人当たり延長">
          <a:extLst>
            <a:ext uri="{FF2B5EF4-FFF2-40B4-BE49-F238E27FC236}">
              <a16:creationId xmlns:a16="http://schemas.microsoft.com/office/drawing/2014/main" id="{DE4F3695-7261-4105-B42F-F96D37FB3A90}"/>
            </a:ext>
          </a:extLst>
        </xdr:cNvPr>
        <xdr:cNvSpPr txBox="1"/>
      </xdr:nvSpPr>
      <xdr:spPr>
        <a:xfrm>
          <a:off x="6038361" y="6835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D6DD3995-A52F-4200-9BEE-8F4FBD8876C9}"/>
            </a:ext>
          </a:extLst>
        </xdr:cNvPr>
        <xdr:cNvSpPr/>
      </xdr:nvSpPr>
      <xdr:spPr>
        <a:xfrm>
          <a:off x="685800" y="77089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6D986552-7C1D-4262-AA0F-DC21FCFC43BF}"/>
            </a:ext>
          </a:extLst>
        </xdr:cNvPr>
        <xdr:cNvSpPr/>
      </xdr:nvSpPr>
      <xdr:spPr>
        <a:xfrm>
          <a:off x="8128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B9E6CFF6-5008-425C-999A-8C9B59848D47}"/>
            </a:ext>
          </a:extLst>
        </xdr:cNvPr>
        <xdr:cNvSpPr/>
      </xdr:nvSpPr>
      <xdr:spPr>
        <a:xfrm>
          <a:off x="8128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530EEAC5-C2F1-4552-B2F0-A47D13B8755A}"/>
            </a:ext>
          </a:extLst>
        </xdr:cNvPr>
        <xdr:cNvSpPr/>
      </xdr:nvSpPr>
      <xdr:spPr>
        <a:xfrm>
          <a:off x="17145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026A34CD-B394-4892-BE26-7E62B42CCB4E}"/>
            </a:ext>
          </a:extLst>
        </xdr:cNvPr>
        <xdr:cNvSpPr/>
      </xdr:nvSpPr>
      <xdr:spPr>
        <a:xfrm>
          <a:off x="17145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4F27390E-1E92-4563-BC3E-406A1DD6CCA0}"/>
            </a:ext>
          </a:extLst>
        </xdr:cNvPr>
        <xdr:cNvSpPr/>
      </xdr:nvSpPr>
      <xdr:spPr>
        <a:xfrm>
          <a:off x="27432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EB837DDA-A582-4FF2-BF9B-E40D231E00FB}"/>
            </a:ext>
          </a:extLst>
        </xdr:cNvPr>
        <xdr:cNvSpPr/>
      </xdr:nvSpPr>
      <xdr:spPr>
        <a:xfrm>
          <a:off x="27432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70FD06AB-3011-415B-BA27-E21B82A3493B}"/>
            </a:ext>
          </a:extLst>
        </xdr:cNvPr>
        <xdr:cNvSpPr/>
      </xdr:nvSpPr>
      <xdr:spPr>
        <a:xfrm>
          <a:off x="685800" y="88074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95BC0C22-88C3-4FC1-A837-389DE3F171CC}"/>
            </a:ext>
          </a:extLst>
        </xdr:cNvPr>
        <xdr:cNvSpPr txBox="1"/>
      </xdr:nvSpPr>
      <xdr:spPr>
        <a:xfrm>
          <a:off x="666750" y="86233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02104D37-E763-4308-AD50-53F1C7DFFBCE}"/>
            </a:ext>
          </a:extLst>
        </xdr:cNvPr>
        <xdr:cNvCxnSpPr/>
      </xdr:nvCxnSpPr>
      <xdr:spPr>
        <a:xfrm>
          <a:off x="685800" y="11010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B0E5F760-4C1B-402F-B3DB-9D3BB02A0DD8}"/>
            </a:ext>
          </a:extLst>
        </xdr:cNvPr>
        <xdr:cNvSpPr txBox="1"/>
      </xdr:nvSpPr>
      <xdr:spPr>
        <a:xfrm>
          <a:off x="275771" y="1087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8" name="直線コネクタ 157">
          <a:extLst>
            <a:ext uri="{FF2B5EF4-FFF2-40B4-BE49-F238E27FC236}">
              <a16:creationId xmlns:a16="http://schemas.microsoft.com/office/drawing/2014/main" id="{BC83D8A2-DC5B-431E-A08B-DB7A9FC7A8B6}"/>
            </a:ext>
          </a:extLst>
        </xdr:cNvPr>
        <xdr:cNvCxnSpPr/>
      </xdr:nvCxnSpPr>
      <xdr:spPr>
        <a:xfrm>
          <a:off x="685800" y="1069702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9" name="テキスト ボックス 158">
          <a:extLst>
            <a:ext uri="{FF2B5EF4-FFF2-40B4-BE49-F238E27FC236}">
              <a16:creationId xmlns:a16="http://schemas.microsoft.com/office/drawing/2014/main" id="{C94C341D-0E96-472A-981C-366AD800BD14}"/>
            </a:ext>
          </a:extLst>
        </xdr:cNvPr>
        <xdr:cNvSpPr txBox="1"/>
      </xdr:nvSpPr>
      <xdr:spPr>
        <a:xfrm>
          <a:off x="275771" y="105611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0" name="直線コネクタ 159">
          <a:extLst>
            <a:ext uri="{FF2B5EF4-FFF2-40B4-BE49-F238E27FC236}">
              <a16:creationId xmlns:a16="http://schemas.microsoft.com/office/drawing/2014/main" id="{E2EC746A-41DC-4024-94D8-0353AA156551}"/>
            </a:ext>
          </a:extLst>
        </xdr:cNvPr>
        <xdr:cNvCxnSpPr/>
      </xdr:nvCxnSpPr>
      <xdr:spPr>
        <a:xfrm>
          <a:off x="685800" y="103831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1" name="テキスト ボックス 160">
          <a:extLst>
            <a:ext uri="{FF2B5EF4-FFF2-40B4-BE49-F238E27FC236}">
              <a16:creationId xmlns:a16="http://schemas.microsoft.com/office/drawing/2014/main" id="{6E0F079D-BBDB-4DC8-9D02-0382BF273351}"/>
            </a:ext>
          </a:extLst>
        </xdr:cNvPr>
        <xdr:cNvSpPr txBox="1"/>
      </xdr:nvSpPr>
      <xdr:spPr>
        <a:xfrm>
          <a:off x="339891" y="102409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2" name="直線コネクタ 161">
          <a:extLst>
            <a:ext uri="{FF2B5EF4-FFF2-40B4-BE49-F238E27FC236}">
              <a16:creationId xmlns:a16="http://schemas.microsoft.com/office/drawing/2014/main" id="{D14858FF-EDBA-40E1-8E64-0CC2226AC18F}"/>
            </a:ext>
          </a:extLst>
        </xdr:cNvPr>
        <xdr:cNvCxnSpPr/>
      </xdr:nvCxnSpPr>
      <xdr:spPr>
        <a:xfrm>
          <a:off x="685800" y="100692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3" name="テキスト ボックス 162">
          <a:extLst>
            <a:ext uri="{FF2B5EF4-FFF2-40B4-BE49-F238E27FC236}">
              <a16:creationId xmlns:a16="http://schemas.microsoft.com/office/drawing/2014/main" id="{9B4A2B17-76F4-4567-B1F1-366E4D984CA0}"/>
            </a:ext>
          </a:extLst>
        </xdr:cNvPr>
        <xdr:cNvSpPr txBox="1"/>
      </xdr:nvSpPr>
      <xdr:spPr>
        <a:xfrm>
          <a:off x="339891" y="9927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4" name="直線コネクタ 163">
          <a:extLst>
            <a:ext uri="{FF2B5EF4-FFF2-40B4-BE49-F238E27FC236}">
              <a16:creationId xmlns:a16="http://schemas.microsoft.com/office/drawing/2014/main" id="{53C77913-D39E-4283-A9BC-84716C4C28C6}"/>
            </a:ext>
          </a:extLst>
        </xdr:cNvPr>
        <xdr:cNvCxnSpPr/>
      </xdr:nvCxnSpPr>
      <xdr:spPr>
        <a:xfrm>
          <a:off x="685800" y="974906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5" name="テキスト ボックス 164">
          <a:extLst>
            <a:ext uri="{FF2B5EF4-FFF2-40B4-BE49-F238E27FC236}">
              <a16:creationId xmlns:a16="http://schemas.microsoft.com/office/drawing/2014/main" id="{EBC42E53-2FB2-4E4F-A213-02E966EE27EB}"/>
            </a:ext>
          </a:extLst>
        </xdr:cNvPr>
        <xdr:cNvSpPr txBox="1"/>
      </xdr:nvSpPr>
      <xdr:spPr>
        <a:xfrm>
          <a:off x="339891" y="96131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6" name="直線コネクタ 165">
          <a:extLst>
            <a:ext uri="{FF2B5EF4-FFF2-40B4-BE49-F238E27FC236}">
              <a16:creationId xmlns:a16="http://schemas.microsoft.com/office/drawing/2014/main" id="{7B9B9BB0-B8FC-4682-8B90-963026D1E081}"/>
            </a:ext>
          </a:extLst>
        </xdr:cNvPr>
        <xdr:cNvCxnSpPr/>
      </xdr:nvCxnSpPr>
      <xdr:spPr>
        <a:xfrm>
          <a:off x="685800" y="94351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7" name="テキスト ボックス 166">
          <a:extLst>
            <a:ext uri="{FF2B5EF4-FFF2-40B4-BE49-F238E27FC236}">
              <a16:creationId xmlns:a16="http://schemas.microsoft.com/office/drawing/2014/main" id="{6B82AB84-EDBD-45D0-B47F-1299ACFC0464}"/>
            </a:ext>
          </a:extLst>
        </xdr:cNvPr>
        <xdr:cNvSpPr txBox="1"/>
      </xdr:nvSpPr>
      <xdr:spPr>
        <a:xfrm>
          <a:off x="339891" y="9299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8" name="直線コネクタ 167">
          <a:extLst>
            <a:ext uri="{FF2B5EF4-FFF2-40B4-BE49-F238E27FC236}">
              <a16:creationId xmlns:a16="http://schemas.microsoft.com/office/drawing/2014/main" id="{8FBD4A69-E860-4BC6-AE07-89680009CB18}"/>
            </a:ext>
          </a:extLst>
        </xdr:cNvPr>
        <xdr:cNvCxnSpPr/>
      </xdr:nvCxnSpPr>
      <xdr:spPr>
        <a:xfrm>
          <a:off x="685800" y="91213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9" name="テキスト ボックス 168">
          <a:extLst>
            <a:ext uri="{FF2B5EF4-FFF2-40B4-BE49-F238E27FC236}">
              <a16:creationId xmlns:a16="http://schemas.microsoft.com/office/drawing/2014/main" id="{EC4353FB-B9AC-44DD-A639-C6E067D40706}"/>
            </a:ext>
          </a:extLst>
        </xdr:cNvPr>
        <xdr:cNvSpPr txBox="1"/>
      </xdr:nvSpPr>
      <xdr:spPr>
        <a:xfrm>
          <a:off x="384961" y="89854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58C23F93-C13D-461B-B423-9AD6479DA82D}"/>
            </a:ext>
          </a:extLst>
        </xdr:cNvPr>
        <xdr:cNvCxnSpPr/>
      </xdr:nvCxnSpPr>
      <xdr:spPr>
        <a:xfrm>
          <a:off x="685800" y="8807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CCE6C06F-1C1F-4DE4-A52F-AFA9C7865E71}"/>
            </a:ext>
          </a:extLst>
        </xdr:cNvPr>
        <xdr:cNvSpPr/>
      </xdr:nvSpPr>
      <xdr:spPr>
        <a:xfrm>
          <a:off x="685800" y="88074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22860</xdr:rowOff>
    </xdr:from>
    <xdr:to>
      <xdr:col>24</xdr:col>
      <xdr:colOff>62865</xdr:colOff>
      <xdr:row>64</xdr:row>
      <xdr:rowOff>27759</xdr:rowOff>
    </xdr:to>
    <xdr:cxnSp macro="">
      <xdr:nvCxnSpPr>
        <xdr:cNvPr id="172" name="直線コネクタ 171">
          <a:extLst>
            <a:ext uri="{FF2B5EF4-FFF2-40B4-BE49-F238E27FC236}">
              <a16:creationId xmlns:a16="http://schemas.microsoft.com/office/drawing/2014/main" id="{75FC32E0-3A7E-4E54-99D8-37EC1845208F}"/>
            </a:ext>
          </a:extLst>
        </xdr:cNvPr>
        <xdr:cNvCxnSpPr/>
      </xdr:nvCxnSpPr>
      <xdr:spPr>
        <a:xfrm flipV="1">
          <a:off x="4177665" y="9268460"/>
          <a:ext cx="0" cy="13256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31586</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7206D91F-7E26-47D9-B82A-1EF6C63786FC}"/>
            </a:ext>
          </a:extLst>
        </xdr:cNvPr>
        <xdr:cNvSpPr txBox="1"/>
      </xdr:nvSpPr>
      <xdr:spPr>
        <a:xfrm>
          <a:off x="4216400" y="105979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27759</xdr:rowOff>
    </xdr:from>
    <xdr:to>
      <xdr:col>24</xdr:col>
      <xdr:colOff>152400</xdr:colOff>
      <xdr:row>64</xdr:row>
      <xdr:rowOff>27759</xdr:rowOff>
    </xdr:to>
    <xdr:cxnSp macro="">
      <xdr:nvCxnSpPr>
        <xdr:cNvPr id="174" name="直線コネクタ 173">
          <a:extLst>
            <a:ext uri="{FF2B5EF4-FFF2-40B4-BE49-F238E27FC236}">
              <a16:creationId xmlns:a16="http://schemas.microsoft.com/office/drawing/2014/main" id="{ACDCE634-9EAD-4962-8D87-BA676436B4A6}"/>
            </a:ext>
          </a:extLst>
        </xdr:cNvPr>
        <xdr:cNvCxnSpPr/>
      </xdr:nvCxnSpPr>
      <xdr:spPr>
        <a:xfrm>
          <a:off x="4108450" y="1059415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140987</xdr:rowOff>
    </xdr:from>
    <xdr:ext cx="340478" cy="259045"/>
    <xdr:sp macro="" textlink="">
      <xdr:nvSpPr>
        <xdr:cNvPr id="175" name="【橋りょう・トンネル】&#10;有形固定資産減価償却率最大値テキスト">
          <a:extLst>
            <a:ext uri="{FF2B5EF4-FFF2-40B4-BE49-F238E27FC236}">
              <a16:creationId xmlns:a16="http://schemas.microsoft.com/office/drawing/2014/main" id="{3180CE29-3509-4684-8717-BFAB63780035}"/>
            </a:ext>
          </a:extLst>
        </xdr:cNvPr>
        <xdr:cNvSpPr txBox="1"/>
      </xdr:nvSpPr>
      <xdr:spPr>
        <a:xfrm>
          <a:off x="4216400" y="90563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22860</xdr:rowOff>
    </xdr:from>
    <xdr:to>
      <xdr:col>24</xdr:col>
      <xdr:colOff>152400</xdr:colOff>
      <xdr:row>56</xdr:row>
      <xdr:rowOff>22860</xdr:rowOff>
    </xdr:to>
    <xdr:cxnSp macro="">
      <xdr:nvCxnSpPr>
        <xdr:cNvPr id="176" name="直線コネクタ 175">
          <a:extLst>
            <a:ext uri="{FF2B5EF4-FFF2-40B4-BE49-F238E27FC236}">
              <a16:creationId xmlns:a16="http://schemas.microsoft.com/office/drawing/2014/main" id="{41272733-A58D-41CD-88F8-ECA2539AB024}"/>
            </a:ext>
          </a:extLst>
        </xdr:cNvPr>
        <xdr:cNvCxnSpPr/>
      </xdr:nvCxnSpPr>
      <xdr:spPr>
        <a:xfrm>
          <a:off x="4108450" y="926846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146430</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26AD2D63-5B0A-4A02-A97A-9EB73B358B74}"/>
            </a:ext>
          </a:extLst>
        </xdr:cNvPr>
        <xdr:cNvSpPr txBox="1"/>
      </xdr:nvSpPr>
      <xdr:spPr>
        <a:xfrm>
          <a:off x="4216400" y="100524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168003</xdr:rowOff>
    </xdr:from>
    <xdr:to>
      <xdr:col>24</xdr:col>
      <xdr:colOff>114300</xdr:colOff>
      <xdr:row>61</xdr:row>
      <xdr:rowOff>98153</xdr:rowOff>
    </xdr:to>
    <xdr:sp macro="" textlink="">
      <xdr:nvSpPr>
        <xdr:cNvPr id="178" name="フローチャート: 判断 177">
          <a:extLst>
            <a:ext uri="{FF2B5EF4-FFF2-40B4-BE49-F238E27FC236}">
              <a16:creationId xmlns:a16="http://schemas.microsoft.com/office/drawing/2014/main" id="{36FC385F-B0D9-463D-A220-C4452A0D7FC9}"/>
            </a:ext>
          </a:extLst>
        </xdr:cNvPr>
        <xdr:cNvSpPr/>
      </xdr:nvSpPr>
      <xdr:spPr>
        <a:xfrm>
          <a:off x="4127500" y="1007400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79" name="フローチャート: 判断 178">
          <a:extLst>
            <a:ext uri="{FF2B5EF4-FFF2-40B4-BE49-F238E27FC236}">
              <a16:creationId xmlns:a16="http://schemas.microsoft.com/office/drawing/2014/main" id="{E589C39B-0174-4B2B-906B-9E68C4194AF3}"/>
            </a:ext>
          </a:extLst>
        </xdr:cNvPr>
        <xdr:cNvSpPr/>
      </xdr:nvSpPr>
      <xdr:spPr>
        <a:xfrm>
          <a:off x="3384550" y="1006257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140244</xdr:rowOff>
    </xdr:from>
    <xdr:to>
      <xdr:col>15</xdr:col>
      <xdr:colOff>101600</xdr:colOff>
      <xdr:row>61</xdr:row>
      <xdr:rowOff>70394</xdr:rowOff>
    </xdr:to>
    <xdr:sp macro="" textlink="">
      <xdr:nvSpPr>
        <xdr:cNvPr id="180" name="フローチャート: 判断 179">
          <a:extLst>
            <a:ext uri="{FF2B5EF4-FFF2-40B4-BE49-F238E27FC236}">
              <a16:creationId xmlns:a16="http://schemas.microsoft.com/office/drawing/2014/main" id="{857C8D6B-25AD-4324-B17E-1211DB72F0D1}"/>
            </a:ext>
          </a:extLst>
        </xdr:cNvPr>
        <xdr:cNvSpPr/>
      </xdr:nvSpPr>
      <xdr:spPr>
        <a:xfrm>
          <a:off x="2571750" y="1004624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128815</xdr:rowOff>
    </xdr:from>
    <xdr:to>
      <xdr:col>10</xdr:col>
      <xdr:colOff>165100</xdr:colOff>
      <xdr:row>61</xdr:row>
      <xdr:rowOff>58965</xdr:rowOff>
    </xdr:to>
    <xdr:sp macro="" textlink="">
      <xdr:nvSpPr>
        <xdr:cNvPr id="181" name="フローチャート: 判断 180">
          <a:extLst>
            <a:ext uri="{FF2B5EF4-FFF2-40B4-BE49-F238E27FC236}">
              <a16:creationId xmlns:a16="http://schemas.microsoft.com/office/drawing/2014/main" id="{D8359A02-2397-4A6D-89F7-708535677073}"/>
            </a:ext>
          </a:extLst>
        </xdr:cNvPr>
        <xdr:cNvSpPr/>
      </xdr:nvSpPr>
      <xdr:spPr>
        <a:xfrm>
          <a:off x="1778000" y="1003481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2" name="フローチャート: 判断 181">
          <a:extLst>
            <a:ext uri="{FF2B5EF4-FFF2-40B4-BE49-F238E27FC236}">
              <a16:creationId xmlns:a16="http://schemas.microsoft.com/office/drawing/2014/main" id="{17CBD498-3804-4123-B31C-DDB694EA8847}"/>
            </a:ext>
          </a:extLst>
        </xdr:cNvPr>
        <xdr:cNvSpPr/>
      </xdr:nvSpPr>
      <xdr:spPr>
        <a:xfrm>
          <a:off x="984250" y="1001685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2C839EEB-0A34-4D90-B726-67E0645B5401}"/>
            </a:ext>
          </a:extLst>
        </xdr:cNvPr>
        <xdr:cNvSpPr txBox="1"/>
      </xdr:nvSpPr>
      <xdr:spPr>
        <a:xfrm>
          <a:off x="40068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45C31AE5-CEA9-40E1-817A-7092B18803A0}"/>
            </a:ext>
          </a:extLst>
        </xdr:cNvPr>
        <xdr:cNvSpPr txBox="1"/>
      </xdr:nvSpPr>
      <xdr:spPr>
        <a:xfrm>
          <a:off x="32575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CF46AFD1-7B78-42CD-9B45-3F3232288C0E}"/>
            </a:ext>
          </a:extLst>
        </xdr:cNvPr>
        <xdr:cNvSpPr txBox="1"/>
      </xdr:nvSpPr>
      <xdr:spPr>
        <a:xfrm>
          <a:off x="24511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131F628C-92C9-4316-80B0-60EDBEEC48B8}"/>
            </a:ext>
          </a:extLst>
        </xdr:cNvPr>
        <xdr:cNvSpPr txBox="1"/>
      </xdr:nvSpPr>
      <xdr:spPr>
        <a:xfrm>
          <a:off x="16573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7A69A081-34F3-4BD6-BFEE-7B56612119AA}"/>
            </a:ext>
          </a:extLst>
        </xdr:cNvPr>
        <xdr:cNvSpPr txBox="1"/>
      </xdr:nvSpPr>
      <xdr:spPr>
        <a:xfrm>
          <a:off x="857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25944</xdr:rowOff>
    </xdr:from>
    <xdr:to>
      <xdr:col>24</xdr:col>
      <xdr:colOff>114300</xdr:colOff>
      <xdr:row>60</xdr:row>
      <xdr:rowOff>127544</xdr:rowOff>
    </xdr:to>
    <xdr:sp macro="" textlink="">
      <xdr:nvSpPr>
        <xdr:cNvPr id="188" name="楕円 187">
          <a:extLst>
            <a:ext uri="{FF2B5EF4-FFF2-40B4-BE49-F238E27FC236}">
              <a16:creationId xmlns:a16="http://schemas.microsoft.com/office/drawing/2014/main" id="{A0C5F408-A87F-4FDB-AEB1-5BD4E181DC73}"/>
            </a:ext>
          </a:extLst>
        </xdr:cNvPr>
        <xdr:cNvSpPr/>
      </xdr:nvSpPr>
      <xdr:spPr>
        <a:xfrm>
          <a:off x="4127500" y="9931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48821</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7B6902CC-3425-4852-977D-9BE4DDE3D566}"/>
            </a:ext>
          </a:extLst>
        </xdr:cNvPr>
        <xdr:cNvSpPr txBox="1"/>
      </xdr:nvSpPr>
      <xdr:spPr>
        <a:xfrm>
          <a:off x="4216400" y="9789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4717</xdr:rowOff>
    </xdr:from>
    <xdr:to>
      <xdr:col>20</xdr:col>
      <xdr:colOff>38100</xdr:colOff>
      <xdr:row>60</xdr:row>
      <xdr:rowOff>106317</xdr:rowOff>
    </xdr:to>
    <xdr:sp macro="" textlink="">
      <xdr:nvSpPr>
        <xdr:cNvPr id="190" name="楕円 189">
          <a:extLst>
            <a:ext uri="{FF2B5EF4-FFF2-40B4-BE49-F238E27FC236}">
              <a16:creationId xmlns:a16="http://schemas.microsoft.com/office/drawing/2014/main" id="{CE6E5A44-EC95-47C7-B77C-C857BECABA47}"/>
            </a:ext>
          </a:extLst>
        </xdr:cNvPr>
        <xdr:cNvSpPr/>
      </xdr:nvSpPr>
      <xdr:spPr>
        <a:xfrm>
          <a:off x="3384550" y="991071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55517</xdr:rowOff>
    </xdr:from>
    <xdr:to>
      <xdr:col>24</xdr:col>
      <xdr:colOff>63500</xdr:colOff>
      <xdr:row>60</xdr:row>
      <xdr:rowOff>76744</xdr:rowOff>
    </xdr:to>
    <xdr:cxnSp macro="">
      <xdr:nvCxnSpPr>
        <xdr:cNvPr id="191" name="直線コネクタ 190">
          <a:extLst>
            <a:ext uri="{FF2B5EF4-FFF2-40B4-BE49-F238E27FC236}">
              <a16:creationId xmlns:a16="http://schemas.microsoft.com/office/drawing/2014/main" id="{9D71DDD9-EFBD-4DCC-8429-AFE5240BEE7D}"/>
            </a:ext>
          </a:extLst>
        </xdr:cNvPr>
        <xdr:cNvCxnSpPr/>
      </xdr:nvCxnSpPr>
      <xdr:spPr>
        <a:xfrm>
          <a:off x="3429000" y="9961517"/>
          <a:ext cx="7493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39007</xdr:rowOff>
    </xdr:from>
    <xdr:to>
      <xdr:col>15</xdr:col>
      <xdr:colOff>101600</xdr:colOff>
      <xdr:row>60</xdr:row>
      <xdr:rowOff>140607</xdr:rowOff>
    </xdr:to>
    <xdr:sp macro="" textlink="">
      <xdr:nvSpPr>
        <xdr:cNvPr id="192" name="楕円 191">
          <a:extLst>
            <a:ext uri="{FF2B5EF4-FFF2-40B4-BE49-F238E27FC236}">
              <a16:creationId xmlns:a16="http://schemas.microsoft.com/office/drawing/2014/main" id="{13F9CEA0-13A7-45D3-8AC5-1B4C57A69F01}"/>
            </a:ext>
          </a:extLst>
        </xdr:cNvPr>
        <xdr:cNvSpPr/>
      </xdr:nvSpPr>
      <xdr:spPr>
        <a:xfrm>
          <a:off x="2571750" y="9945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55517</xdr:rowOff>
    </xdr:from>
    <xdr:to>
      <xdr:col>19</xdr:col>
      <xdr:colOff>177800</xdr:colOff>
      <xdr:row>60</xdr:row>
      <xdr:rowOff>89807</xdr:rowOff>
    </xdr:to>
    <xdr:cxnSp macro="">
      <xdr:nvCxnSpPr>
        <xdr:cNvPr id="193" name="直線コネクタ 192">
          <a:extLst>
            <a:ext uri="{FF2B5EF4-FFF2-40B4-BE49-F238E27FC236}">
              <a16:creationId xmlns:a16="http://schemas.microsoft.com/office/drawing/2014/main" id="{94987E0A-CA5A-46B5-83E6-1F8826E8BEC8}"/>
            </a:ext>
          </a:extLst>
        </xdr:cNvPr>
        <xdr:cNvCxnSpPr/>
      </xdr:nvCxnSpPr>
      <xdr:spPr>
        <a:xfrm flipV="1">
          <a:off x="2622550" y="9961517"/>
          <a:ext cx="80645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58601</xdr:rowOff>
    </xdr:from>
    <xdr:to>
      <xdr:col>10</xdr:col>
      <xdr:colOff>165100</xdr:colOff>
      <xdr:row>60</xdr:row>
      <xdr:rowOff>160201</xdr:rowOff>
    </xdr:to>
    <xdr:sp macro="" textlink="">
      <xdr:nvSpPr>
        <xdr:cNvPr id="194" name="楕円 193">
          <a:extLst>
            <a:ext uri="{FF2B5EF4-FFF2-40B4-BE49-F238E27FC236}">
              <a16:creationId xmlns:a16="http://schemas.microsoft.com/office/drawing/2014/main" id="{1F7D65A6-D0F7-468E-BBE0-D88DE990653B}"/>
            </a:ext>
          </a:extLst>
        </xdr:cNvPr>
        <xdr:cNvSpPr/>
      </xdr:nvSpPr>
      <xdr:spPr>
        <a:xfrm>
          <a:off x="1778000" y="9964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89807</xdr:rowOff>
    </xdr:from>
    <xdr:to>
      <xdr:col>15</xdr:col>
      <xdr:colOff>50800</xdr:colOff>
      <xdr:row>60</xdr:row>
      <xdr:rowOff>109401</xdr:rowOff>
    </xdr:to>
    <xdr:cxnSp macro="">
      <xdr:nvCxnSpPr>
        <xdr:cNvPr id="195" name="直線コネクタ 194">
          <a:extLst>
            <a:ext uri="{FF2B5EF4-FFF2-40B4-BE49-F238E27FC236}">
              <a16:creationId xmlns:a16="http://schemas.microsoft.com/office/drawing/2014/main" id="{F75F68F3-D6B7-4A1F-8E8A-C83FC87F02D5}"/>
            </a:ext>
          </a:extLst>
        </xdr:cNvPr>
        <xdr:cNvCxnSpPr/>
      </xdr:nvCxnSpPr>
      <xdr:spPr>
        <a:xfrm flipV="1">
          <a:off x="1828800" y="9995807"/>
          <a:ext cx="79375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81462</xdr:rowOff>
    </xdr:from>
    <xdr:to>
      <xdr:col>6</xdr:col>
      <xdr:colOff>38100</xdr:colOff>
      <xdr:row>61</xdr:row>
      <xdr:rowOff>11612</xdr:rowOff>
    </xdr:to>
    <xdr:sp macro="" textlink="">
      <xdr:nvSpPr>
        <xdr:cNvPr id="196" name="楕円 195">
          <a:extLst>
            <a:ext uri="{FF2B5EF4-FFF2-40B4-BE49-F238E27FC236}">
              <a16:creationId xmlns:a16="http://schemas.microsoft.com/office/drawing/2014/main" id="{82B295BB-665C-4885-9BBA-A0B264E0B6DC}"/>
            </a:ext>
          </a:extLst>
        </xdr:cNvPr>
        <xdr:cNvSpPr/>
      </xdr:nvSpPr>
      <xdr:spPr>
        <a:xfrm>
          <a:off x="984250" y="998746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109401</xdr:rowOff>
    </xdr:from>
    <xdr:to>
      <xdr:col>10</xdr:col>
      <xdr:colOff>114300</xdr:colOff>
      <xdr:row>60</xdr:row>
      <xdr:rowOff>132262</xdr:rowOff>
    </xdr:to>
    <xdr:cxnSp macro="">
      <xdr:nvCxnSpPr>
        <xdr:cNvPr id="197" name="直線コネクタ 196">
          <a:extLst>
            <a:ext uri="{FF2B5EF4-FFF2-40B4-BE49-F238E27FC236}">
              <a16:creationId xmlns:a16="http://schemas.microsoft.com/office/drawing/2014/main" id="{1101B8CA-4A06-4581-95B6-2E017540A6F2}"/>
            </a:ext>
          </a:extLst>
        </xdr:cNvPr>
        <xdr:cNvCxnSpPr/>
      </xdr:nvCxnSpPr>
      <xdr:spPr>
        <a:xfrm flipV="1">
          <a:off x="1028700" y="10015401"/>
          <a:ext cx="8001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77850</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7520C6FA-0363-4305-BDC3-C1E7C262D595}"/>
            </a:ext>
          </a:extLst>
        </xdr:cNvPr>
        <xdr:cNvSpPr txBox="1"/>
      </xdr:nvSpPr>
      <xdr:spPr>
        <a:xfrm>
          <a:off x="3239144" y="101489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61521</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B4C1AC25-6314-40FC-9822-045C00E54096}"/>
            </a:ext>
          </a:extLst>
        </xdr:cNvPr>
        <xdr:cNvSpPr txBox="1"/>
      </xdr:nvSpPr>
      <xdr:spPr>
        <a:xfrm>
          <a:off x="2439044" y="10132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50092</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A59E0B01-3CD8-4240-876A-66E475373732}"/>
            </a:ext>
          </a:extLst>
        </xdr:cNvPr>
        <xdr:cNvSpPr txBox="1"/>
      </xdr:nvSpPr>
      <xdr:spPr>
        <a:xfrm>
          <a:off x="1645294" y="10121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32130</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CA9BD460-AE22-47B9-91B5-C513A7E43924}"/>
            </a:ext>
          </a:extLst>
        </xdr:cNvPr>
        <xdr:cNvSpPr txBox="1"/>
      </xdr:nvSpPr>
      <xdr:spPr>
        <a:xfrm>
          <a:off x="851544" y="10103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122844</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DE9FDB6F-408D-4D8B-918D-EC3BDD82EAF0}"/>
            </a:ext>
          </a:extLst>
        </xdr:cNvPr>
        <xdr:cNvSpPr txBox="1"/>
      </xdr:nvSpPr>
      <xdr:spPr>
        <a:xfrm>
          <a:off x="3239144" y="9698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157134</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77BE77F1-83A8-43EB-9878-F805A7056C58}"/>
            </a:ext>
          </a:extLst>
        </xdr:cNvPr>
        <xdr:cNvSpPr txBox="1"/>
      </xdr:nvSpPr>
      <xdr:spPr>
        <a:xfrm>
          <a:off x="2439044" y="9732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5278</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EE230EAC-F8B9-40AC-A4B5-FE7CA3EC5AEB}"/>
            </a:ext>
          </a:extLst>
        </xdr:cNvPr>
        <xdr:cNvSpPr txBox="1"/>
      </xdr:nvSpPr>
      <xdr:spPr>
        <a:xfrm>
          <a:off x="1645294" y="9746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28139</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2D4431B5-16D4-420B-8332-BC8D81E37EDE}"/>
            </a:ext>
          </a:extLst>
        </xdr:cNvPr>
        <xdr:cNvSpPr txBox="1"/>
      </xdr:nvSpPr>
      <xdr:spPr>
        <a:xfrm>
          <a:off x="851544" y="9769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F156C61E-68A0-4A2E-A204-53E7DEFB0D37}"/>
            </a:ext>
          </a:extLst>
        </xdr:cNvPr>
        <xdr:cNvSpPr/>
      </xdr:nvSpPr>
      <xdr:spPr>
        <a:xfrm>
          <a:off x="5956300" y="77089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4326BEC4-0B22-46E8-8A45-9BC1441910E9}"/>
            </a:ext>
          </a:extLst>
        </xdr:cNvPr>
        <xdr:cNvSpPr/>
      </xdr:nvSpPr>
      <xdr:spPr>
        <a:xfrm>
          <a:off x="60642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09E7DF4E-96C6-4713-8533-177CB6525C7D}"/>
            </a:ext>
          </a:extLst>
        </xdr:cNvPr>
        <xdr:cNvSpPr/>
      </xdr:nvSpPr>
      <xdr:spPr>
        <a:xfrm>
          <a:off x="60642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98CD100A-B85A-4C38-861A-46079BAE4AE0}"/>
            </a:ext>
          </a:extLst>
        </xdr:cNvPr>
        <xdr:cNvSpPr/>
      </xdr:nvSpPr>
      <xdr:spPr>
        <a:xfrm>
          <a:off x="69850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C0407160-A6D1-4B90-8787-6BB5C3A180A5}"/>
            </a:ext>
          </a:extLst>
        </xdr:cNvPr>
        <xdr:cNvSpPr/>
      </xdr:nvSpPr>
      <xdr:spPr>
        <a:xfrm>
          <a:off x="69850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4981EC77-7C38-4A12-BE91-29732BE80898}"/>
            </a:ext>
          </a:extLst>
        </xdr:cNvPr>
        <xdr:cNvSpPr/>
      </xdr:nvSpPr>
      <xdr:spPr>
        <a:xfrm>
          <a:off x="80137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8B98AADB-4BD6-478D-B7E4-179EF32EE3B6}"/>
            </a:ext>
          </a:extLst>
        </xdr:cNvPr>
        <xdr:cNvSpPr/>
      </xdr:nvSpPr>
      <xdr:spPr>
        <a:xfrm>
          <a:off x="80137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68644B56-407E-4D5B-BE12-E4E0C1A0845C}"/>
            </a:ext>
          </a:extLst>
        </xdr:cNvPr>
        <xdr:cNvSpPr/>
      </xdr:nvSpPr>
      <xdr:spPr>
        <a:xfrm>
          <a:off x="5956300" y="88074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19D2DFF5-8620-4C5F-9E3E-EA1183F72780}"/>
            </a:ext>
          </a:extLst>
        </xdr:cNvPr>
        <xdr:cNvSpPr txBox="1"/>
      </xdr:nvSpPr>
      <xdr:spPr>
        <a:xfrm>
          <a:off x="5918200" y="86233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314D481B-D982-4950-8C5E-78E3FA9E27CE}"/>
            </a:ext>
          </a:extLst>
        </xdr:cNvPr>
        <xdr:cNvCxnSpPr/>
      </xdr:nvCxnSpPr>
      <xdr:spPr>
        <a:xfrm>
          <a:off x="5956300" y="11010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ECFBC5B6-7663-4D98-8D8B-588C0197103B}"/>
            </a:ext>
          </a:extLst>
        </xdr:cNvPr>
        <xdr:cNvCxnSpPr/>
      </xdr:nvCxnSpPr>
      <xdr:spPr>
        <a:xfrm>
          <a:off x="5956300" y="1064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a:extLst>
            <a:ext uri="{FF2B5EF4-FFF2-40B4-BE49-F238E27FC236}">
              <a16:creationId xmlns:a16="http://schemas.microsoft.com/office/drawing/2014/main" id="{753463B9-7B88-4310-A606-C8FB860B65EB}"/>
            </a:ext>
          </a:extLst>
        </xdr:cNvPr>
        <xdr:cNvSpPr txBox="1"/>
      </xdr:nvSpPr>
      <xdr:spPr>
        <a:xfrm>
          <a:off x="5726564" y="105067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E6A0B4F2-3956-4D3A-9EBE-3A205D04A8FC}"/>
            </a:ext>
          </a:extLst>
        </xdr:cNvPr>
        <xdr:cNvCxnSpPr/>
      </xdr:nvCxnSpPr>
      <xdr:spPr>
        <a:xfrm>
          <a:off x="5956300" y="10274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9" name="テキスト ボックス 218">
          <a:extLst>
            <a:ext uri="{FF2B5EF4-FFF2-40B4-BE49-F238E27FC236}">
              <a16:creationId xmlns:a16="http://schemas.microsoft.com/office/drawing/2014/main" id="{2A3CE340-3E3B-4B86-9E2F-F2FF0E3FCFE7}"/>
            </a:ext>
          </a:extLst>
        </xdr:cNvPr>
        <xdr:cNvSpPr txBox="1"/>
      </xdr:nvSpPr>
      <xdr:spPr>
        <a:xfrm>
          <a:off x="5327878" y="101384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02FE4CAE-DD52-4E65-900B-39A8CE43E40A}"/>
            </a:ext>
          </a:extLst>
        </xdr:cNvPr>
        <xdr:cNvCxnSpPr/>
      </xdr:nvCxnSpPr>
      <xdr:spPr>
        <a:xfrm>
          <a:off x="5956300" y="990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1" name="テキスト ボックス 220">
          <a:extLst>
            <a:ext uri="{FF2B5EF4-FFF2-40B4-BE49-F238E27FC236}">
              <a16:creationId xmlns:a16="http://schemas.microsoft.com/office/drawing/2014/main" id="{B77ABC84-8419-4E9A-9CC2-257374A80000}"/>
            </a:ext>
          </a:extLst>
        </xdr:cNvPr>
        <xdr:cNvSpPr txBox="1"/>
      </xdr:nvSpPr>
      <xdr:spPr>
        <a:xfrm>
          <a:off x="5327878" y="97701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E9D072A1-5DF7-4ED7-8B04-94076745D5B4}"/>
            </a:ext>
          </a:extLst>
        </xdr:cNvPr>
        <xdr:cNvCxnSpPr/>
      </xdr:nvCxnSpPr>
      <xdr:spPr>
        <a:xfrm>
          <a:off x="5956300" y="9544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3" name="テキスト ボックス 222">
          <a:extLst>
            <a:ext uri="{FF2B5EF4-FFF2-40B4-BE49-F238E27FC236}">
              <a16:creationId xmlns:a16="http://schemas.microsoft.com/office/drawing/2014/main" id="{2EA7B7AF-98D9-4B26-B1DC-FC749B697444}"/>
            </a:ext>
          </a:extLst>
        </xdr:cNvPr>
        <xdr:cNvSpPr txBox="1"/>
      </xdr:nvSpPr>
      <xdr:spPr>
        <a:xfrm>
          <a:off x="5327878" y="9408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5F9EAD9F-6E01-4EAE-95D1-589E8653C2ED}"/>
            </a:ext>
          </a:extLst>
        </xdr:cNvPr>
        <xdr:cNvCxnSpPr/>
      </xdr:nvCxnSpPr>
      <xdr:spPr>
        <a:xfrm>
          <a:off x="5956300" y="9175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5" name="テキスト ボックス 224">
          <a:extLst>
            <a:ext uri="{FF2B5EF4-FFF2-40B4-BE49-F238E27FC236}">
              <a16:creationId xmlns:a16="http://schemas.microsoft.com/office/drawing/2014/main" id="{FE867E1A-4985-4451-9DAD-B68E63C1BB37}"/>
            </a:ext>
          </a:extLst>
        </xdr:cNvPr>
        <xdr:cNvSpPr txBox="1"/>
      </xdr:nvSpPr>
      <xdr:spPr>
        <a:xfrm>
          <a:off x="5327878" y="90398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6208299C-9F14-4F15-A7E7-E5F81854BB9C}"/>
            </a:ext>
          </a:extLst>
        </xdr:cNvPr>
        <xdr:cNvCxnSpPr/>
      </xdr:nvCxnSpPr>
      <xdr:spPr>
        <a:xfrm>
          <a:off x="5956300" y="8807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7" name="テキスト ボックス 226">
          <a:extLst>
            <a:ext uri="{FF2B5EF4-FFF2-40B4-BE49-F238E27FC236}">
              <a16:creationId xmlns:a16="http://schemas.microsoft.com/office/drawing/2014/main" id="{7D1A97AB-F04D-4058-A073-43AB82EE089B}"/>
            </a:ext>
          </a:extLst>
        </xdr:cNvPr>
        <xdr:cNvSpPr txBox="1"/>
      </xdr:nvSpPr>
      <xdr:spPr>
        <a:xfrm>
          <a:off x="5282808" y="86715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3188CF65-5601-4351-A9B7-175E4DA831FA}"/>
            </a:ext>
          </a:extLst>
        </xdr:cNvPr>
        <xdr:cNvSpPr/>
      </xdr:nvSpPr>
      <xdr:spPr>
        <a:xfrm>
          <a:off x="5956300" y="88074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10709</xdr:rowOff>
    </xdr:from>
    <xdr:to>
      <xdr:col>54</xdr:col>
      <xdr:colOff>189865</xdr:colOff>
      <xdr:row>64</xdr:row>
      <xdr:rowOff>74877</xdr:rowOff>
    </xdr:to>
    <xdr:cxnSp macro="">
      <xdr:nvCxnSpPr>
        <xdr:cNvPr id="229" name="直線コネクタ 228">
          <a:extLst>
            <a:ext uri="{FF2B5EF4-FFF2-40B4-BE49-F238E27FC236}">
              <a16:creationId xmlns:a16="http://schemas.microsoft.com/office/drawing/2014/main" id="{61131A46-03ED-48D2-BEB9-B5C622B36A89}"/>
            </a:ext>
          </a:extLst>
        </xdr:cNvPr>
        <xdr:cNvCxnSpPr/>
      </xdr:nvCxnSpPr>
      <xdr:spPr>
        <a:xfrm flipV="1">
          <a:off x="9429115" y="9421409"/>
          <a:ext cx="0" cy="12198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78704</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C3D53854-CEC6-4E99-840F-22C628CF05FC}"/>
            </a:ext>
          </a:extLst>
        </xdr:cNvPr>
        <xdr:cNvSpPr txBox="1"/>
      </xdr:nvSpPr>
      <xdr:spPr>
        <a:xfrm>
          <a:off x="9467850" y="10645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74877</xdr:rowOff>
    </xdr:from>
    <xdr:to>
      <xdr:col>55</xdr:col>
      <xdr:colOff>88900</xdr:colOff>
      <xdr:row>64</xdr:row>
      <xdr:rowOff>74877</xdr:rowOff>
    </xdr:to>
    <xdr:cxnSp macro="">
      <xdr:nvCxnSpPr>
        <xdr:cNvPr id="231" name="直線コネクタ 230">
          <a:extLst>
            <a:ext uri="{FF2B5EF4-FFF2-40B4-BE49-F238E27FC236}">
              <a16:creationId xmlns:a16="http://schemas.microsoft.com/office/drawing/2014/main" id="{1E74CAF9-649F-4172-8D05-EA1C20467E7F}"/>
            </a:ext>
          </a:extLst>
        </xdr:cNvPr>
        <xdr:cNvCxnSpPr/>
      </xdr:nvCxnSpPr>
      <xdr:spPr>
        <a:xfrm>
          <a:off x="9359900" y="1064127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128836</xdr:rowOff>
    </xdr:from>
    <xdr:ext cx="690189" cy="259045"/>
    <xdr:sp macro="" textlink="">
      <xdr:nvSpPr>
        <xdr:cNvPr id="232" name="【橋りょう・トンネル】&#10;一人当たり有形固定資産（償却資産）額最大値テキスト">
          <a:extLst>
            <a:ext uri="{FF2B5EF4-FFF2-40B4-BE49-F238E27FC236}">
              <a16:creationId xmlns:a16="http://schemas.microsoft.com/office/drawing/2014/main" id="{7AE9EEFD-C9BF-41A1-8234-ED2E7AB7C1AA}"/>
            </a:ext>
          </a:extLst>
        </xdr:cNvPr>
        <xdr:cNvSpPr txBox="1"/>
      </xdr:nvSpPr>
      <xdr:spPr>
        <a:xfrm>
          <a:off x="9467850" y="92093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6,643,786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10709</xdr:rowOff>
    </xdr:from>
    <xdr:to>
      <xdr:col>55</xdr:col>
      <xdr:colOff>88900</xdr:colOff>
      <xdr:row>57</xdr:row>
      <xdr:rowOff>10709</xdr:rowOff>
    </xdr:to>
    <xdr:cxnSp macro="">
      <xdr:nvCxnSpPr>
        <xdr:cNvPr id="233" name="直線コネクタ 232">
          <a:extLst>
            <a:ext uri="{FF2B5EF4-FFF2-40B4-BE49-F238E27FC236}">
              <a16:creationId xmlns:a16="http://schemas.microsoft.com/office/drawing/2014/main" id="{87B4D59A-F235-4937-85D0-908037440F17}"/>
            </a:ext>
          </a:extLst>
        </xdr:cNvPr>
        <xdr:cNvCxnSpPr/>
      </xdr:nvCxnSpPr>
      <xdr:spPr>
        <a:xfrm>
          <a:off x="9359900" y="942140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156375</xdr:rowOff>
    </xdr:from>
    <xdr:ext cx="690189" cy="259045"/>
    <xdr:sp macro="" textlink="">
      <xdr:nvSpPr>
        <xdr:cNvPr id="234" name="【橋りょう・トンネル】&#10;一人当たり有形固定資産（償却資産）額平均値テキスト">
          <a:extLst>
            <a:ext uri="{FF2B5EF4-FFF2-40B4-BE49-F238E27FC236}">
              <a16:creationId xmlns:a16="http://schemas.microsoft.com/office/drawing/2014/main" id="{13B2DFCF-EE34-438B-90CE-51285B253342}"/>
            </a:ext>
          </a:extLst>
        </xdr:cNvPr>
        <xdr:cNvSpPr txBox="1"/>
      </xdr:nvSpPr>
      <xdr:spPr>
        <a:xfrm>
          <a:off x="9467850" y="10227475"/>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1,232,556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133498</xdr:rowOff>
    </xdr:from>
    <xdr:to>
      <xdr:col>55</xdr:col>
      <xdr:colOff>50800</xdr:colOff>
      <xdr:row>63</xdr:row>
      <xdr:rowOff>63648</xdr:rowOff>
    </xdr:to>
    <xdr:sp macro="" textlink="">
      <xdr:nvSpPr>
        <xdr:cNvPr id="235" name="フローチャート: 判断 234">
          <a:extLst>
            <a:ext uri="{FF2B5EF4-FFF2-40B4-BE49-F238E27FC236}">
              <a16:creationId xmlns:a16="http://schemas.microsoft.com/office/drawing/2014/main" id="{0A02D3BE-2FBB-40DC-AEB6-C09E0CCE75A7}"/>
            </a:ext>
          </a:extLst>
        </xdr:cNvPr>
        <xdr:cNvSpPr/>
      </xdr:nvSpPr>
      <xdr:spPr>
        <a:xfrm>
          <a:off x="9398000" y="1036969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133383</xdr:rowOff>
    </xdr:from>
    <xdr:to>
      <xdr:col>50</xdr:col>
      <xdr:colOff>165100</xdr:colOff>
      <xdr:row>63</xdr:row>
      <xdr:rowOff>63533</xdr:rowOff>
    </xdr:to>
    <xdr:sp macro="" textlink="">
      <xdr:nvSpPr>
        <xdr:cNvPr id="236" name="フローチャート: 判断 235">
          <a:extLst>
            <a:ext uri="{FF2B5EF4-FFF2-40B4-BE49-F238E27FC236}">
              <a16:creationId xmlns:a16="http://schemas.microsoft.com/office/drawing/2014/main" id="{3BE68AE3-71C5-458D-8C1B-E24849634902}"/>
            </a:ext>
          </a:extLst>
        </xdr:cNvPr>
        <xdr:cNvSpPr/>
      </xdr:nvSpPr>
      <xdr:spPr>
        <a:xfrm>
          <a:off x="8636000" y="1036958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140131</xdr:rowOff>
    </xdr:from>
    <xdr:to>
      <xdr:col>46</xdr:col>
      <xdr:colOff>38100</xdr:colOff>
      <xdr:row>63</xdr:row>
      <xdr:rowOff>70281</xdr:rowOff>
    </xdr:to>
    <xdr:sp macro="" textlink="">
      <xdr:nvSpPr>
        <xdr:cNvPr id="237" name="フローチャート: 判断 236">
          <a:extLst>
            <a:ext uri="{FF2B5EF4-FFF2-40B4-BE49-F238E27FC236}">
              <a16:creationId xmlns:a16="http://schemas.microsoft.com/office/drawing/2014/main" id="{89E474A6-3AC4-4635-AD48-1D205F179005}"/>
            </a:ext>
          </a:extLst>
        </xdr:cNvPr>
        <xdr:cNvSpPr/>
      </xdr:nvSpPr>
      <xdr:spPr>
        <a:xfrm>
          <a:off x="7842250" y="1037633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149885</xdr:rowOff>
    </xdr:from>
    <xdr:to>
      <xdr:col>41</xdr:col>
      <xdr:colOff>101600</xdr:colOff>
      <xdr:row>63</xdr:row>
      <xdr:rowOff>80035</xdr:rowOff>
    </xdr:to>
    <xdr:sp macro="" textlink="">
      <xdr:nvSpPr>
        <xdr:cNvPr id="238" name="フローチャート: 判断 237">
          <a:extLst>
            <a:ext uri="{FF2B5EF4-FFF2-40B4-BE49-F238E27FC236}">
              <a16:creationId xmlns:a16="http://schemas.microsoft.com/office/drawing/2014/main" id="{990AE1D9-C68D-4FF6-8929-8D7794533F93}"/>
            </a:ext>
          </a:extLst>
        </xdr:cNvPr>
        <xdr:cNvSpPr/>
      </xdr:nvSpPr>
      <xdr:spPr>
        <a:xfrm>
          <a:off x="7029450" y="1038608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156761</xdr:rowOff>
    </xdr:from>
    <xdr:to>
      <xdr:col>36</xdr:col>
      <xdr:colOff>165100</xdr:colOff>
      <xdr:row>63</xdr:row>
      <xdr:rowOff>86911</xdr:rowOff>
    </xdr:to>
    <xdr:sp macro="" textlink="">
      <xdr:nvSpPr>
        <xdr:cNvPr id="239" name="フローチャート: 判断 238">
          <a:extLst>
            <a:ext uri="{FF2B5EF4-FFF2-40B4-BE49-F238E27FC236}">
              <a16:creationId xmlns:a16="http://schemas.microsoft.com/office/drawing/2014/main" id="{CBA38399-85E3-42C5-87C5-A564E0777DE4}"/>
            </a:ext>
          </a:extLst>
        </xdr:cNvPr>
        <xdr:cNvSpPr/>
      </xdr:nvSpPr>
      <xdr:spPr>
        <a:xfrm>
          <a:off x="6235700" y="1039296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4DC61D19-087B-4A79-B91A-03B86D8FEBA0}"/>
            </a:ext>
          </a:extLst>
        </xdr:cNvPr>
        <xdr:cNvSpPr txBox="1"/>
      </xdr:nvSpPr>
      <xdr:spPr>
        <a:xfrm>
          <a:off x="92583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80C0394-1F1A-4A8C-B472-11C1B3C0C87A}"/>
            </a:ext>
          </a:extLst>
        </xdr:cNvPr>
        <xdr:cNvSpPr txBox="1"/>
      </xdr:nvSpPr>
      <xdr:spPr>
        <a:xfrm>
          <a:off x="85153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24F36682-A390-48BD-98AC-9CC8F59432C0}"/>
            </a:ext>
          </a:extLst>
        </xdr:cNvPr>
        <xdr:cNvSpPr txBox="1"/>
      </xdr:nvSpPr>
      <xdr:spPr>
        <a:xfrm>
          <a:off x="7715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9FF90D09-CCB5-4D09-8D3D-DAB5644BFB07}"/>
            </a:ext>
          </a:extLst>
        </xdr:cNvPr>
        <xdr:cNvSpPr txBox="1"/>
      </xdr:nvSpPr>
      <xdr:spPr>
        <a:xfrm>
          <a:off x="6908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4047804-BB14-4CC9-9EA2-1610F05674BD}"/>
            </a:ext>
          </a:extLst>
        </xdr:cNvPr>
        <xdr:cNvSpPr txBox="1"/>
      </xdr:nvSpPr>
      <xdr:spPr>
        <a:xfrm>
          <a:off x="61150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121211</xdr:rowOff>
    </xdr:from>
    <xdr:to>
      <xdr:col>55</xdr:col>
      <xdr:colOff>50800</xdr:colOff>
      <xdr:row>64</xdr:row>
      <xdr:rowOff>51361</xdr:rowOff>
    </xdr:to>
    <xdr:sp macro="" textlink="">
      <xdr:nvSpPr>
        <xdr:cNvPr id="245" name="楕円 244">
          <a:extLst>
            <a:ext uri="{FF2B5EF4-FFF2-40B4-BE49-F238E27FC236}">
              <a16:creationId xmlns:a16="http://schemas.microsoft.com/office/drawing/2014/main" id="{ACE9DB8A-65FF-42DE-9EE7-71F5D8AC2AC2}"/>
            </a:ext>
          </a:extLst>
        </xdr:cNvPr>
        <xdr:cNvSpPr/>
      </xdr:nvSpPr>
      <xdr:spPr>
        <a:xfrm>
          <a:off x="9398000" y="1052251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36138</xdr:rowOff>
    </xdr:from>
    <xdr:ext cx="599010" cy="259045"/>
    <xdr:sp macro="" textlink="">
      <xdr:nvSpPr>
        <xdr:cNvPr id="246" name="【橋りょう・トンネル】&#10;一人当たり有形固定資産（償却資産）額該当値テキスト">
          <a:extLst>
            <a:ext uri="{FF2B5EF4-FFF2-40B4-BE49-F238E27FC236}">
              <a16:creationId xmlns:a16="http://schemas.microsoft.com/office/drawing/2014/main" id="{674483B1-6073-4BC3-A74A-D980EB9BC314}"/>
            </a:ext>
          </a:extLst>
        </xdr:cNvPr>
        <xdr:cNvSpPr txBox="1"/>
      </xdr:nvSpPr>
      <xdr:spPr>
        <a:xfrm>
          <a:off x="9467850" y="104374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397,055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123602</xdr:rowOff>
    </xdr:from>
    <xdr:to>
      <xdr:col>50</xdr:col>
      <xdr:colOff>165100</xdr:colOff>
      <xdr:row>64</xdr:row>
      <xdr:rowOff>53752</xdr:rowOff>
    </xdr:to>
    <xdr:sp macro="" textlink="">
      <xdr:nvSpPr>
        <xdr:cNvPr id="247" name="楕円 246">
          <a:extLst>
            <a:ext uri="{FF2B5EF4-FFF2-40B4-BE49-F238E27FC236}">
              <a16:creationId xmlns:a16="http://schemas.microsoft.com/office/drawing/2014/main" id="{BE7A24A7-31D2-4977-BE3F-478A7386AF5C}"/>
            </a:ext>
          </a:extLst>
        </xdr:cNvPr>
        <xdr:cNvSpPr/>
      </xdr:nvSpPr>
      <xdr:spPr>
        <a:xfrm>
          <a:off x="8636000" y="1052490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561</xdr:rowOff>
    </xdr:from>
    <xdr:to>
      <xdr:col>55</xdr:col>
      <xdr:colOff>0</xdr:colOff>
      <xdr:row>64</xdr:row>
      <xdr:rowOff>2952</xdr:rowOff>
    </xdr:to>
    <xdr:cxnSp macro="">
      <xdr:nvCxnSpPr>
        <xdr:cNvPr id="248" name="直線コネクタ 247">
          <a:extLst>
            <a:ext uri="{FF2B5EF4-FFF2-40B4-BE49-F238E27FC236}">
              <a16:creationId xmlns:a16="http://schemas.microsoft.com/office/drawing/2014/main" id="{E559F8F2-6002-4CBD-9BC4-EEF3FC18F5D3}"/>
            </a:ext>
          </a:extLst>
        </xdr:cNvPr>
        <xdr:cNvCxnSpPr/>
      </xdr:nvCxnSpPr>
      <xdr:spPr>
        <a:xfrm flipV="1">
          <a:off x="8686800" y="10566961"/>
          <a:ext cx="742950" cy="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130242</xdr:rowOff>
    </xdr:from>
    <xdr:to>
      <xdr:col>46</xdr:col>
      <xdr:colOff>38100</xdr:colOff>
      <xdr:row>64</xdr:row>
      <xdr:rowOff>60392</xdr:rowOff>
    </xdr:to>
    <xdr:sp macro="" textlink="">
      <xdr:nvSpPr>
        <xdr:cNvPr id="249" name="楕円 248">
          <a:extLst>
            <a:ext uri="{FF2B5EF4-FFF2-40B4-BE49-F238E27FC236}">
              <a16:creationId xmlns:a16="http://schemas.microsoft.com/office/drawing/2014/main" id="{2FC74397-830C-4326-8CF5-30D626F21560}"/>
            </a:ext>
          </a:extLst>
        </xdr:cNvPr>
        <xdr:cNvSpPr/>
      </xdr:nvSpPr>
      <xdr:spPr>
        <a:xfrm>
          <a:off x="7842250" y="1053154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2952</xdr:rowOff>
    </xdr:from>
    <xdr:to>
      <xdr:col>50</xdr:col>
      <xdr:colOff>114300</xdr:colOff>
      <xdr:row>64</xdr:row>
      <xdr:rowOff>9592</xdr:rowOff>
    </xdr:to>
    <xdr:cxnSp macro="">
      <xdr:nvCxnSpPr>
        <xdr:cNvPr id="250" name="直線コネクタ 249">
          <a:extLst>
            <a:ext uri="{FF2B5EF4-FFF2-40B4-BE49-F238E27FC236}">
              <a16:creationId xmlns:a16="http://schemas.microsoft.com/office/drawing/2014/main" id="{23112F99-7FE2-43F9-A92C-52E5BD460FA0}"/>
            </a:ext>
          </a:extLst>
        </xdr:cNvPr>
        <xdr:cNvCxnSpPr/>
      </xdr:nvCxnSpPr>
      <xdr:spPr>
        <a:xfrm flipV="1">
          <a:off x="7886700" y="10569352"/>
          <a:ext cx="800100" cy="6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134744</xdr:rowOff>
    </xdr:from>
    <xdr:to>
      <xdr:col>41</xdr:col>
      <xdr:colOff>101600</xdr:colOff>
      <xdr:row>64</xdr:row>
      <xdr:rowOff>64894</xdr:rowOff>
    </xdr:to>
    <xdr:sp macro="" textlink="">
      <xdr:nvSpPr>
        <xdr:cNvPr id="251" name="楕円 250">
          <a:extLst>
            <a:ext uri="{FF2B5EF4-FFF2-40B4-BE49-F238E27FC236}">
              <a16:creationId xmlns:a16="http://schemas.microsoft.com/office/drawing/2014/main" id="{E9D30361-13C8-4C50-A1C6-06FAFCE6436D}"/>
            </a:ext>
          </a:extLst>
        </xdr:cNvPr>
        <xdr:cNvSpPr/>
      </xdr:nvSpPr>
      <xdr:spPr>
        <a:xfrm>
          <a:off x="7029450" y="1053604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9592</xdr:rowOff>
    </xdr:from>
    <xdr:to>
      <xdr:col>45</xdr:col>
      <xdr:colOff>177800</xdr:colOff>
      <xdr:row>64</xdr:row>
      <xdr:rowOff>14094</xdr:rowOff>
    </xdr:to>
    <xdr:cxnSp macro="">
      <xdr:nvCxnSpPr>
        <xdr:cNvPr id="252" name="直線コネクタ 251">
          <a:extLst>
            <a:ext uri="{FF2B5EF4-FFF2-40B4-BE49-F238E27FC236}">
              <a16:creationId xmlns:a16="http://schemas.microsoft.com/office/drawing/2014/main" id="{E020D8F2-BEAD-4B27-8977-571488F2259E}"/>
            </a:ext>
          </a:extLst>
        </xdr:cNvPr>
        <xdr:cNvCxnSpPr/>
      </xdr:nvCxnSpPr>
      <xdr:spPr>
        <a:xfrm flipV="1">
          <a:off x="7080250" y="10575992"/>
          <a:ext cx="806450" cy="4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139312</xdr:rowOff>
    </xdr:from>
    <xdr:to>
      <xdr:col>36</xdr:col>
      <xdr:colOff>165100</xdr:colOff>
      <xdr:row>64</xdr:row>
      <xdr:rowOff>69462</xdr:rowOff>
    </xdr:to>
    <xdr:sp macro="" textlink="">
      <xdr:nvSpPr>
        <xdr:cNvPr id="253" name="楕円 252">
          <a:extLst>
            <a:ext uri="{FF2B5EF4-FFF2-40B4-BE49-F238E27FC236}">
              <a16:creationId xmlns:a16="http://schemas.microsoft.com/office/drawing/2014/main" id="{A058924D-CC61-4EF5-BE85-EEAE823B221C}"/>
            </a:ext>
          </a:extLst>
        </xdr:cNvPr>
        <xdr:cNvSpPr/>
      </xdr:nvSpPr>
      <xdr:spPr>
        <a:xfrm>
          <a:off x="6235700" y="1054061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14094</xdr:rowOff>
    </xdr:from>
    <xdr:to>
      <xdr:col>41</xdr:col>
      <xdr:colOff>50800</xdr:colOff>
      <xdr:row>64</xdr:row>
      <xdr:rowOff>18662</xdr:rowOff>
    </xdr:to>
    <xdr:cxnSp macro="">
      <xdr:nvCxnSpPr>
        <xdr:cNvPr id="254" name="直線コネクタ 253">
          <a:extLst>
            <a:ext uri="{FF2B5EF4-FFF2-40B4-BE49-F238E27FC236}">
              <a16:creationId xmlns:a16="http://schemas.microsoft.com/office/drawing/2014/main" id="{B9C71E42-D7AE-46D3-9357-773BEAE34021}"/>
            </a:ext>
          </a:extLst>
        </xdr:cNvPr>
        <xdr:cNvCxnSpPr/>
      </xdr:nvCxnSpPr>
      <xdr:spPr>
        <a:xfrm flipV="1">
          <a:off x="6286500" y="10580494"/>
          <a:ext cx="793750" cy="4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61</xdr:row>
      <xdr:rowOff>80060</xdr:rowOff>
    </xdr:from>
    <xdr:ext cx="690189" cy="259045"/>
    <xdr:sp macro="" textlink="">
      <xdr:nvSpPr>
        <xdr:cNvPr id="255" name="n_1aveValue【橋りょう・トンネル】&#10;一人当たり有形固定資産（償却資産）額">
          <a:extLst>
            <a:ext uri="{FF2B5EF4-FFF2-40B4-BE49-F238E27FC236}">
              <a16:creationId xmlns:a16="http://schemas.microsoft.com/office/drawing/2014/main" id="{A7312AE5-29E9-4253-A8D9-E7EE41E615BE}"/>
            </a:ext>
          </a:extLst>
        </xdr:cNvPr>
        <xdr:cNvSpPr txBox="1"/>
      </xdr:nvSpPr>
      <xdr:spPr>
        <a:xfrm>
          <a:off x="8367105" y="101511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1,233,158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86808</xdr:rowOff>
    </xdr:from>
    <xdr:ext cx="690189" cy="259045"/>
    <xdr:sp macro="" textlink="">
      <xdr:nvSpPr>
        <xdr:cNvPr id="256" name="n_2aveValue【橋りょう・トンネル】&#10;一人当たり有形固定資産（償却資産）額">
          <a:extLst>
            <a:ext uri="{FF2B5EF4-FFF2-40B4-BE49-F238E27FC236}">
              <a16:creationId xmlns:a16="http://schemas.microsoft.com/office/drawing/2014/main" id="{3FFAF306-7427-4C85-B0FA-8D545EEB7D17}"/>
            </a:ext>
          </a:extLst>
        </xdr:cNvPr>
        <xdr:cNvSpPr txBox="1"/>
      </xdr:nvSpPr>
      <xdr:spPr>
        <a:xfrm>
          <a:off x="7567005" y="1015790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96562</xdr:rowOff>
    </xdr:from>
    <xdr:ext cx="690189" cy="259045"/>
    <xdr:sp macro="" textlink="">
      <xdr:nvSpPr>
        <xdr:cNvPr id="257" name="n_3aveValue【橋りょう・トンネル】&#10;一人当たり有形固定資産（償却資産）額">
          <a:extLst>
            <a:ext uri="{FF2B5EF4-FFF2-40B4-BE49-F238E27FC236}">
              <a16:creationId xmlns:a16="http://schemas.microsoft.com/office/drawing/2014/main" id="{C01712CE-EB36-4EEE-9EED-8F6B51795634}"/>
            </a:ext>
          </a:extLst>
        </xdr:cNvPr>
        <xdr:cNvSpPr txBox="1"/>
      </xdr:nvSpPr>
      <xdr:spPr>
        <a:xfrm>
          <a:off x="6773255" y="1016766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61</xdr:row>
      <xdr:rowOff>103438</xdr:rowOff>
    </xdr:from>
    <xdr:ext cx="690189" cy="259045"/>
    <xdr:sp macro="" textlink="">
      <xdr:nvSpPr>
        <xdr:cNvPr id="258" name="n_4aveValue【橋りょう・トンネル】&#10;一人当たり有形固定資産（償却資産）額">
          <a:extLst>
            <a:ext uri="{FF2B5EF4-FFF2-40B4-BE49-F238E27FC236}">
              <a16:creationId xmlns:a16="http://schemas.microsoft.com/office/drawing/2014/main" id="{3325AB8B-AFB6-4881-AF78-4489FD2A4751}"/>
            </a:ext>
          </a:extLst>
        </xdr:cNvPr>
        <xdr:cNvSpPr txBox="1"/>
      </xdr:nvSpPr>
      <xdr:spPr>
        <a:xfrm>
          <a:off x="5979505" y="101745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44879</xdr:rowOff>
    </xdr:from>
    <xdr:ext cx="599010" cy="259045"/>
    <xdr:sp macro="" textlink="">
      <xdr:nvSpPr>
        <xdr:cNvPr id="259" name="n_1mainValue【橋りょう・トンネル】&#10;一人当たり有形固定資産（償却資産）額">
          <a:extLst>
            <a:ext uri="{FF2B5EF4-FFF2-40B4-BE49-F238E27FC236}">
              <a16:creationId xmlns:a16="http://schemas.microsoft.com/office/drawing/2014/main" id="{2EC308EB-1466-4F0D-80DF-AF903372701F}"/>
            </a:ext>
          </a:extLst>
        </xdr:cNvPr>
        <xdr:cNvSpPr txBox="1"/>
      </xdr:nvSpPr>
      <xdr:spPr>
        <a:xfrm>
          <a:off x="8399995" y="10611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51519</xdr:rowOff>
    </xdr:from>
    <xdr:ext cx="599010" cy="259045"/>
    <xdr:sp macro="" textlink="">
      <xdr:nvSpPr>
        <xdr:cNvPr id="260" name="n_2mainValue【橋りょう・トンネル】&#10;一人当たり有形固定資産（償却資産）額">
          <a:extLst>
            <a:ext uri="{FF2B5EF4-FFF2-40B4-BE49-F238E27FC236}">
              <a16:creationId xmlns:a16="http://schemas.microsoft.com/office/drawing/2014/main" id="{2814BB1A-D750-42DE-B4E3-7D4A13766297}"/>
            </a:ext>
          </a:extLst>
        </xdr:cNvPr>
        <xdr:cNvSpPr txBox="1"/>
      </xdr:nvSpPr>
      <xdr:spPr>
        <a:xfrm>
          <a:off x="7612595" y="10617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56021</xdr:rowOff>
    </xdr:from>
    <xdr:ext cx="599010" cy="259045"/>
    <xdr:sp macro="" textlink="">
      <xdr:nvSpPr>
        <xdr:cNvPr id="261" name="n_3mainValue【橋りょう・トンネル】&#10;一人当たり有形固定資産（償却資産）額">
          <a:extLst>
            <a:ext uri="{FF2B5EF4-FFF2-40B4-BE49-F238E27FC236}">
              <a16:creationId xmlns:a16="http://schemas.microsoft.com/office/drawing/2014/main" id="{C1369594-5CC1-46A9-B3A6-CE0DB573C2CE}"/>
            </a:ext>
          </a:extLst>
        </xdr:cNvPr>
        <xdr:cNvSpPr txBox="1"/>
      </xdr:nvSpPr>
      <xdr:spPr>
        <a:xfrm>
          <a:off x="6818845" y="10622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60589</xdr:rowOff>
    </xdr:from>
    <xdr:ext cx="599010" cy="259045"/>
    <xdr:sp macro="" textlink="">
      <xdr:nvSpPr>
        <xdr:cNvPr id="262" name="n_4mainValue【橋りょう・トンネル】&#10;一人当たり有形固定資産（償却資産）額">
          <a:extLst>
            <a:ext uri="{FF2B5EF4-FFF2-40B4-BE49-F238E27FC236}">
              <a16:creationId xmlns:a16="http://schemas.microsoft.com/office/drawing/2014/main" id="{46D59867-3712-4FC8-8D97-BBCC93EDD2A9}"/>
            </a:ext>
          </a:extLst>
        </xdr:cNvPr>
        <xdr:cNvSpPr txBox="1"/>
      </xdr:nvSpPr>
      <xdr:spPr>
        <a:xfrm>
          <a:off x="6006045" y="106269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425CED92-FAB3-4D17-A559-1082F927E25B}"/>
            </a:ext>
          </a:extLst>
        </xdr:cNvPr>
        <xdr:cNvSpPr/>
      </xdr:nvSpPr>
      <xdr:spPr>
        <a:xfrm>
          <a:off x="685800" y="113792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EDBC4798-AE77-4715-A41F-FC5B72544CCA}"/>
            </a:ext>
          </a:extLst>
        </xdr:cNvPr>
        <xdr:cNvSpPr/>
      </xdr:nvSpPr>
      <xdr:spPr>
        <a:xfrm>
          <a:off x="8128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29F67911-A028-4378-88A7-9F4A10809430}"/>
            </a:ext>
          </a:extLst>
        </xdr:cNvPr>
        <xdr:cNvSpPr/>
      </xdr:nvSpPr>
      <xdr:spPr>
        <a:xfrm>
          <a:off x="8128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435994B4-C149-4A78-9264-6582CAF8DEFA}"/>
            </a:ext>
          </a:extLst>
        </xdr:cNvPr>
        <xdr:cNvSpPr/>
      </xdr:nvSpPr>
      <xdr:spPr>
        <a:xfrm>
          <a:off x="17145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FCC4C22F-3332-4E2A-9A65-A7B5585117BB}"/>
            </a:ext>
          </a:extLst>
        </xdr:cNvPr>
        <xdr:cNvSpPr/>
      </xdr:nvSpPr>
      <xdr:spPr>
        <a:xfrm>
          <a:off x="17145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4A9F2606-2068-4F2F-93C2-FD12E9DFE45B}"/>
            </a:ext>
          </a:extLst>
        </xdr:cNvPr>
        <xdr:cNvSpPr/>
      </xdr:nvSpPr>
      <xdr:spPr>
        <a:xfrm>
          <a:off x="27432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46D6FBDD-1B3E-4BD3-B171-020342ECD80B}"/>
            </a:ext>
          </a:extLst>
        </xdr:cNvPr>
        <xdr:cNvSpPr/>
      </xdr:nvSpPr>
      <xdr:spPr>
        <a:xfrm>
          <a:off x="27432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2BB50E37-DEC0-473B-9581-A89EE12B1BFB}"/>
            </a:ext>
          </a:extLst>
        </xdr:cNvPr>
        <xdr:cNvSpPr/>
      </xdr:nvSpPr>
      <xdr:spPr>
        <a:xfrm>
          <a:off x="685800" y="124777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374C3834-8433-4109-AAAA-C780E5157662}"/>
            </a:ext>
          </a:extLst>
        </xdr:cNvPr>
        <xdr:cNvSpPr txBox="1"/>
      </xdr:nvSpPr>
      <xdr:spPr>
        <a:xfrm>
          <a:off x="666750" y="12293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C28B0ED4-F6DE-4534-98CF-E6B3A6ED9E82}"/>
            </a:ext>
          </a:extLst>
        </xdr:cNvPr>
        <xdr:cNvCxnSpPr/>
      </xdr:nvCxnSpPr>
      <xdr:spPr>
        <a:xfrm>
          <a:off x="685800" y="1468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D85E14AE-0249-4412-9338-422AB80E0594}"/>
            </a:ext>
          </a:extLst>
        </xdr:cNvPr>
        <xdr:cNvSpPr txBox="1"/>
      </xdr:nvSpPr>
      <xdr:spPr>
        <a:xfrm>
          <a:off x="275771" y="1453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a:extLst>
            <a:ext uri="{FF2B5EF4-FFF2-40B4-BE49-F238E27FC236}">
              <a16:creationId xmlns:a16="http://schemas.microsoft.com/office/drawing/2014/main" id="{5182D792-B6FD-46D7-BF13-66682D369ABB}"/>
            </a:ext>
          </a:extLst>
        </xdr:cNvPr>
        <xdr:cNvCxnSpPr/>
      </xdr:nvCxnSpPr>
      <xdr:spPr>
        <a:xfrm>
          <a:off x="685800" y="143609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5" name="テキスト ボックス 274">
          <a:extLst>
            <a:ext uri="{FF2B5EF4-FFF2-40B4-BE49-F238E27FC236}">
              <a16:creationId xmlns:a16="http://schemas.microsoft.com/office/drawing/2014/main" id="{6BCE6873-8CA2-4886-9350-CBC3A580B3F0}"/>
            </a:ext>
          </a:extLst>
        </xdr:cNvPr>
        <xdr:cNvSpPr txBox="1"/>
      </xdr:nvSpPr>
      <xdr:spPr>
        <a:xfrm>
          <a:off x="275771" y="142251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a:extLst>
            <a:ext uri="{FF2B5EF4-FFF2-40B4-BE49-F238E27FC236}">
              <a16:creationId xmlns:a16="http://schemas.microsoft.com/office/drawing/2014/main" id="{321B0445-BA56-48BF-8873-A8ECE6D30FA9}"/>
            </a:ext>
          </a:extLst>
        </xdr:cNvPr>
        <xdr:cNvCxnSpPr/>
      </xdr:nvCxnSpPr>
      <xdr:spPr>
        <a:xfrm>
          <a:off x="685800" y="140471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7" name="テキスト ボックス 276">
          <a:extLst>
            <a:ext uri="{FF2B5EF4-FFF2-40B4-BE49-F238E27FC236}">
              <a16:creationId xmlns:a16="http://schemas.microsoft.com/office/drawing/2014/main" id="{AA5135AD-0C9E-4EE2-920A-F3BC46DB4AD6}"/>
            </a:ext>
          </a:extLst>
        </xdr:cNvPr>
        <xdr:cNvSpPr txBox="1"/>
      </xdr:nvSpPr>
      <xdr:spPr>
        <a:xfrm>
          <a:off x="339891" y="13911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a:extLst>
            <a:ext uri="{FF2B5EF4-FFF2-40B4-BE49-F238E27FC236}">
              <a16:creationId xmlns:a16="http://schemas.microsoft.com/office/drawing/2014/main" id="{7CE30025-33E6-4585-8E36-78D41CE5ABD1}"/>
            </a:ext>
          </a:extLst>
        </xdr:cNvPr>
        <xdr:cNvCxnSpPr/>
      </xdr:nvCxnSpPr>
      <xdr:spPr>
        <a:xfrm>
          <a:off x="685800" y="1373323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9" name="テキスト ボックス 278">
          <a:extLst>
            <a:ext uri="{FF2B5EF4-FFF2-40B4-BE49-F238E27FC236}">
              <a16:creationId xmlns:a16="http://schemas.microsoft.com/office/drawing/2014/main" id="{59FDC611-8715-48BE-B81C-D24A2DAB771A}"/>
            </a:ext>
          </a:extLst>
        </xdr:cNvPr>
        <xdr:cNvSpPr txBox="1"/>
      </xdr:nvSpPr>
      <xdr:spPr>
        <a:xfrm>
          <a:off x="339891" y="135973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a:extLst>
            <a:ext uri="{FF2B5EF4-FFF2-40B4-BE49-F238E27FC236}">
              <a16:creationId xmlns:a16="http://schemas.microsoft.com/office/drawing/2014/main" id="{952F932E-D696-4173-82D7-021D43793E09}"/>
            </a:ext>
          </a:extLst>
        </xdr:cNvPr>
        <xdr:cNvCxnSpPr/>
      </xdr:nvCxnSpPr>
      <xdr:spPr>
        <a:xfrm>
          <a:off x="685800" y="1341936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1" name="テキスト ボックス 280">
          <a:extLst>
            <a:ext uri="{FF2B5EF4-FFF2-40B4-BE49-F238E27FC236}">
              <a16:creationId xmlns:a16="http://schemas.microsoft.com/office/drawing/2014/main" id="{97DAE798-53CD-49C0-AF07-A81E8D5C9760}"/>
            </a:ext>
          </a:extLst>
        </xdr:cNvPr>
        <xdr:cNvSpPr txBox="1"/>
      </xdr:nvSpPr>
      <xdr:spPr>
        <a:xfrm>
          <a:off x="339891" y="13283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a:extLst>
            <a:ext uri="{FF2B5EF4-FFF2-40B4-BE49-F238E27FC236}">
              <a16:creationId xmlns:a16="http://schemas.microsoft.com/office/drawing/2014/main" id="{5DDD94D6-C587-46D6-B6E6-F154FF4BEE1E}"/>
            </a:ext>
          </a:extLst>
        </xdr:cNvPr>
        <xdr:cNvCxnSpPr/>
      </xdr:nvCxnSpPr>
      <xdr:spPr>
        <a:xfrm>
          <a:off x="685800" y="131054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3" name="テキスト ボックス 282">
          <a:extLst>
            <a:ext uri="{FF2B5EF4-FFF2-40B4-BE49-F238E27FC236}">
              <a16:creationId xmlns:a16="http://schemas.microsoft.com/office/drawing/2014/main" id="{F28238E9-026A-4B7D-A34D-E83C1197B3A5}"/>
            </a:ext>
          </a:extLst>
        </xdr:cNvPr>
        <xdr:cNvSpPr txBox="1"/>
      </xdr:nvSpPr>
      <xdr:spPr>
        <a:xfrm>
          <a:off x="339891" y="129696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a:extLst>
            <a:ext uri="{FF2B5EF4-FFF2-40B4-BE49-F238E27FC236}">
              <a16:creationId xmlns:a16="http://schemas.microsoft.com/office/drawing/2014/main" id="{53DAF868-E8BE-426A-9F6F-6965EC695B3A}"/>
            </a:ext>
          </a:extLst>
        </xdr:cNvPr>
        <xdr:cNvCxnSpPr/>
      </xdr:nvCxnSpPr>
      <xdr:spPr>
        <a:xfrm>
          <a:off x="685800" y="127916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5" name="テキスト ボックス 284">
          <a:extLst>
            <a:ext uri="{FF2B5EF4-FFF2-40B4-BE49-F238E27FC236}">
              <a16:creationId xmlns:a16="http://schemas.microsoft.com/office/drawing/2014/main" id="{DB35E15D-34B2-4541-A4D0-6B5DB49808BF}"/>
            </a:ext>
          </a:extLst>
        </xdr:cNvPr>
        <xdr:cNvSpPr txBox="1"/>
      </xdr:nvSpPr>
      <xdr:spPr>
        <a:xfrm>
          <a:off x="384961" y="126557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9AF541D3-70B7-455B-8A29-9791CB6A0647}"/>
            </a:ext>
          </a:extLst>
        </xdr:cNvPr>
        <xdr:cNvCxnSpPr/>
      </xdr:nvCxnSpPr>
      <xdr:spPr>
        <a:xfrm>
          <a:off x="685800" y="1247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FC43768A-5D88-4856-93AD-C0E5B5C2BA15}"/>
            </a:ext>
          </a:extLst>
        </xdr:cNvPr>
        <xdr:cNvSpPr/>
      </xdr:nvSpPr>
      <xdr:spPr>
        <a:xfrm>
          <a:off x="685800" y="124777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13607</xdr:rowOff>
    </xdr:from>
    <xdr:to>
      <xdr:col>24</xdr:col>
      <xdr:colOff>62865</xdr:colOff>
      <xdr:row>86</xdr:row>
      <xdr:rowOff>165463</xdr:rowOff>
    </xdr:to>
    <xdr:cxnSp macro="">
      <xdr:nvCxnSpPr>
        <xdr:cNvPr id="288" name="直線コネクタ 287">
          <a:extLst>
            <a:ext uri="{FF2B5EF4-FFF2-40B4-BE49-F238E27FC236}">
              <a16:creationId xmlns:a16="http://schemas.microsoft.com/office/drawing/2014/main" id="{D89C0186-BEA1-4CC6-82A5-827A14E33236}"/>
            </a:ext>
          </a:extLst>
        </xdr:cNvPr>
        <xdr:cNvCxnSpPr/>
      </xdr:nvCxnSpPr>
      <xdr:spPr>
        <a:xfrm flipV="1">
          <a:off x="4177665" y="12891407"/>
          <a:ext cx="0" cy="14726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169290</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69E7F20E-C496-4904-8BAF-B553E11614FB}"/>
            </a:ext>
          </a:extLst>
        </xdr:cNvPr>
        <xdr:cNvSpPr txBox="1"/>
      </xdr:nvSpPr>
      <xdr:spPr>
        <a:xfrm>
          <a:off x="4216400" y="14361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165463</xdr:rowOff>
    </xdr:from>
    <xdr:to>
      <xdr:col>24</xdr:col>
      <xdr:colOff>152400</xdr:colOff>
      <xdr:row>86</xdr:row>
      <xdr:rowOff>165463</xdr:rowOff>
    </xdr:to>
    <xdr:cxnSp macro="">
      <xdr:nvCxnSpPr>
        <xdr:cNvPr id="290" name="直線コネクタ 289">
          <a:extLst>
            <a:ext uri="{FF2B5EF4-FFF2-40B4-BE49-F238E27FC236}">
              <a16:creationId xmlns:a16="http://schemas.microsoft.com/office/drawing/2014/main" id="{7C2EE041-1457-4589-9AA8-671915731D57}"/>
            </a:ext>
          </a:extLst>
        </xdr:cNvPr>
        <xdr:cNvCxnSpPr/>
      </xdr:nvCxnSpPr>
      <xdr:spPr>
        <a:xfrm>
          <a:off x="4108450" y="1436406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131734</xdr:rowOff>
    </xdr:from>
    <xdr:ext cx="340478" cy="259045"/>
    <xdr:sp macro="" textlink="">
      <xdr:nvSpPr>
        <xdr:cNvPr id="291" name="【公営住宅】&#10;有形固定資産減価償却率最大値テキスト">
          <a:extLst>
            <a:ext uri="{FF2B5EF4-FFF2-40B4-BE49-F238E27FC236}">
              <a16:creationId xmlns:a16="http://schemas.microsoft.com/office/drawing/2014/main" id="{F6B9ADE9-246E-4B5F-87D8-71B09E8EA2D6}"/>
            </a:ext>
          </a:extLst>
        </xdr:cNvPr>
        <xdr:cNvSpPr txBox="1"/>
      </xdr:nvSpPr>
      <xdr:spPr>
        <a:xfrm>
          <a:off x="4216400" y="1267933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13607</xdr:rowOff>
    </xdr:from>
    <xdr:to>
      <xdr:col>24</xdr:col>
      <xdr:colOff>152400</xdr:colOff>
      <xdr:row>78</xdr:row>
      <xdr:rowOff>13607</xdr:rowOff>
    </xdr:to>
    <xdr:cxnSp macro="">
      <xdr:nvCxnSpPr>
        <xdr:cNvPr id="292" name="直線コネクタ 291">
          <a:extLst>
            <a:ext uri="{FF2B5EF4-FFF2-40B4-BE49-F238E27FC236}">
              <a16:creationId xmlns:a16="http://schemas.microsoft.com/office/drawing/2014/main" id="{8C5E5C2D-369E-4915-8691-CF6913B21AAA}"/>
            </a:ext>
          </a:extLst>
        </xdr:cNvPr>
        <xdr:cNvCxnSpPr/>
      </xdr:nvCxnSpPr>
      <xdr:spPr>
        <a:xfrm>
          <a:off x="4108450" y="1289140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39569</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F576A595-FAA2-4820-9D9B-93E749EB860C}"/>
            </a:ext>
          </a:extLst>
        </xdr:cNvPr>
        <xdr:cNvSpPr txBox="1"/>
      </xdr:nvSpPr>
      <xdr:spPr>
        <a:xfrm>
          <a:off x="4216400" y="135777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16692</xdr:rowOff>
    </xdr:from>
    <xdr:to>
      <xdr:col>24</xdr:col>
      <xdr:colOff>114300</xdr:colOff>
      <xdr:row>83</xdr:row>
      <xdr:rowOff>118292</xdr:rowOff>
    </xdr:to>
    <xdr:sp macro="" textlink="">
      <xdr:nvSpPr>
        <xdr:cNvPr id="294" name="フローチャート: 判断 293">
          <a:extLst>
            <a:ext uri="{FF2B5EF4-FFF2-40B4-BE49-F238E27FC236}">
              <a16:creationId xmlns:a16="http://schemas.microsoft.com/office/drawing/2014/main" id="{D7B89886-8CF8-40DA-A913-03F8B8CE9977}"/>
            </a:ext>
          </a:extLst>
        </xdr:cNvPr>
        <xdr:cNvSpPr/>
      </xdr:nvSpPr>
      <xdr:spPr>
        <a:xfrm>
          <a:off x="4127500" y="13719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170180</xdr:rowOff>
    </xdr:from>
    <xdr:to>
      <xdr:col>20</xdr:col>
      <xdr:colOff>38100</xdr:colOff>
      <xdr:row>83</xdr:row>
      <xdr:rowOff>100330</xdr:rowOff>
    </xdr:to>
    <xdr:sp macro="" textlink="">
      <xdr:nvSpPr>
        <xdr:cNvPr id="295" name="フローチャート: 判断 294">
          <a:extLst>
            <a:ext uri="{FF2B5EF4-FFF2-40B4-BE49-F238E27FC236}">
              <a16:creationId xmlns:a16="http://schemas.microsoft.com/office/drawing/2014/main" id="{ED22DBDB-F5D1-487B-B7F4-6A2609852365}"/>
            </a:ext>
          </a:extLst>
        </xdr:cNvPr>
        <xdr:cNvSpPr/>
      </xdr:nvSpPr>
      <xdr:spPr>
        <a:xfrm>
          <a:off x="3384550" y="1370203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160382</xdr:rowOff>
    </xdr:from>
    <xdr:to>
      <xdr:col>15</xdr:col>
      <xdr:colOff>101600</xdr:colOff>
      <xdr:row>83</xdr:row>
      <xdr:rowOff>90532</xdr:rowOff>
    </xdr:to>
    <xdr:sp macro="" textlink="">
      <xdr:nvSpPr>
        <xdr:cNvPr id="296" name="フローチャート: 判断 295">
          <a:extLst>
            <a:ext uri="{FF2B5EF4-FFF2-40B4-BE49-F238E27FC236}">
              <a16:creationId xmlns:a16="http://schemas.microsoft.com/office/drawing/2014/main" id="{4D7121EF-B877-4901-89C3-E8428CEF49CF}"/>
            </a:ext>
          </a:extLst>
        </xdr:cNvPr>
        <xdr:cNvSpPr/>
      </xdr:nvSpPr>
      <xdr:spPr>
        <a:xfrm>
          <a:off x="2571750" y="1369858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152219</xdr:rowOff>
    </xdr:from>
    <xdr:to>
      <xdr:col>10</xdr:col>
      <xdr:colOff>165100</xdr:colOff>
      <xdr:row>83</xdr:row>
      <xdr:rowOff>82369</xdr:rowOff>
    </xdr:to>
    <xdr:sp macro="" textlink="">
      <xdr:nvSpPr>
        <xdr:cNvPr id="297" name="フローチャート: 判断 296">
          <a:extLst>
            <a:ext uri="{FF2B5EF4-FFF2-40B4-BE49-F238E27FC236}">
              <a16:creationId xmlns:a16="http://schemas.microsoft.com/office/drawing/2014/main" id="{0F6AE868-9E28-4742-ABA8-DD58102E4826}"/>
            </a:ext>
          </a:extLst>
        </xdr:cNvPr>
        <xdr:cNvSpPr/>
      </xdr:nvSpPr>
      <xdr:spPr>
        <a:xfrm>
          <a:off x="1778000" y="1369041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153851</xdr:rowOff>
    </xdr:from>
    <xdr:to>
      <xdr:col>6</xdr:col>
      <xdr:colOff>38100</xdr:colOff>
      <xdr:row>83</xdr:row>
      <xdr:rowOff>84001</xdr:rowOff>
    </xdr:to>
    <xdr:sp macro="" textlink="">
      <xdr:nvSpPr>
        <xdr:cNvPr id="298" name="フローチャート: 判断 297">
          <a:extLst>
            <a:ext uri="{FF2B5EF4-FFF2-40B4-BE49-F238E27FC236}">
              <a16:creationId xmlns:a16="http://schemas.microsoft.com/office/drawing/2014/main" id="{EB96BD66-036D-4F46-83C6-D476B481207C}"/>
            </a:ext>
          </a:extLst>
        </xdr:cNvPr>
        <xdr:cNvSpPr/>
      </xdr:nvSpPr>
      <xdr:spPr>
        <a:xfrm>
          <a:off x="984250" y="1369205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E8BED5F5-EFD8-4511-B2A9-4462DFF818DE}"/>
            </a:ext>
          </a:extLst>
        </xdr:cNvPr>
        <xdr:cNvSpPr txBox="1"/>
      </xdr:nvSpPr>
      <xdr:spPr>
        <a:xfrm>
          <a:off x="40068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AC4A7CA5-1117-4902-A4B9-F89F85CBD058}"/>
            </a:ext>
          </a:extLst>
        </xdr:cNvPr>
        <xdr:cNvSpPr txBox="1"/>
      </xdr:nvSpPr>
      <xdr:spPr>
        <a:xfrm>
          <a:off x="32575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409CB3E7-82C9-41C9-B6DF-628F05FBAC32}"/>
            </a:ext>
          </a:extLst>
        </xdr:cNvPr>
        <xdr:cNvSpPr txBox="1"/>
      </xdr:nvSpPr>
      <xdr:spPr>
        <a:xfrm>
          <a:off x="24511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A4630E96-E605-47C4-9045-F953BD82DC10}"/>
            </a:ext>
          </a:extLst>
        </xdr:cNvPr>
        <xdr:cNvSpPr txBox="1"/>
      </xdr:nvSpPr>
      <xdr:spPr>
        <a:xfrm>
          <a:off x="16573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7EB4A2C7-F9DD-4681-9E1C-29D8C500B5B6}"/>
            </a:ext>
          </a:extLst>
        </xdr:cNvPr>
        <xdr:cNvSpPr txBox="1"/>
      </xdr:nvSpPr>
      <xdr:spPr>
        <a:xfrm>
          <a:off x="857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78739</xdr:rowOff>
    </xdr:from>
    <xdr:to>
      <xdr:col>24</xdr:col>
      <xdr:colOff>114300</xdr:colOff>
      <xdr:row>85</xdr:row>
      <xdr:rowOff>8889</xdr:rowOff>
    </xdr:to>
    <xdr:sp macro="" textlink="">
      <xdr:nvSpPr>
        <xdr:cNvPr id="304" name="楕円 303">
          <a:extLst>
            <a:ext uri="{FF2B5EF4-FFF2-40B4-BE49-F238E27FC236}">
              <a16:creationId xmlns:a16="http://schemas.microsoft.com/office/drawing/2014/main" id="{D0D82EA8-FB0D-4058-886E-A79347F28402}"/>
            </a:ext>
          </a:extLst>
        </xdr:cNvPr>
        <xdr:cNvSpPr/>
      </xdr:nvSpPr>
      <xdr:spPr>
        <a:xfrm>
          <a:off x="4127500" y="1394713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57166</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278EE915-5871-46F7-9486-BDD995BA4B30}"/>
            </a:ext>
          </a:extLst>
        </xdr:cNvPr>
        <xdr:cNvSpPr txBox="1"/>
      </xdr:nvSpPr>
      <xdr:spPr>
        <a:xfrm>
          <a:off x="4216400" y="13925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96701</xdr:rowOff>
    </xdr:from>
    <xdr:to>
      <xdr:col>20</xdr:col>
      <xdr:colOff>38100</xdr:colOff>
      <xdr:row>85</xdr:row>
      <xdr:rowOff>26851</xdr:rowOff>
    </xdr:to>
    <xdr:sp macro="" textlink="">
      <xdr:nvSpPr>
        <xdr:cNvPr id="306" name="楕円 305">
          <a:extLst>
            <a:ext uri="{FF2B5EF4-FFF2-40B4-BE49-F238E27FC236}">
              <a16:creationId xmlns:a16="http://schemas.microsoft.com/office/drawing/2014/main" id="{44FA549D-4E10-40B9-B3F8-F126171062C4}"/>
            </a:ext>
          </a:extLst>
        </xdr:cNvPr>
        <xdr:cNvSpPr/>
      </xdr:nvSpPr>
      <xdr:spPr>
        <a:xfrm>
          <a:off x="3384550" y="1396510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129539</xdr:rowOff>
    </xdr:from>
    <xdr:to>
      <xdr:col>24</xdr:col>
      <xdr:colOff>63500</xdr:colOff>
      <xdr:row>84</xdr:row>
      <xdr:rowOff>147501</xdr:rowOff>
    </xdr:to>
    <xdr:cxnSp macro="">
      <xdr:nvCxnSpPr>
        <xdr:cNvPr id="307" name="直線コネクタ 306">
          <a:extLst>
            <a:ext uri="{FF2B5EF4-FFF2-40B4-BE49-F238E27FC236}">
              <a16:creationId xmlns:a16="http://schemas.microsoft.com/office/drawing/2014/main" id="{E41BFFBF-C917-4687-9759-60C6469EACC7}"/>
            </a:ext>
          </a:extLst>
        </xdr:cNvPr>
        <xdr:cNvCxnSpPr/>
      </xdr:nvCxnSpPr>
      <xdr:spPr>
        <a:xfrm flipV="1">
          <a:off x="3429000" y="13997939"/>
          <a:ext cx="7493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113030</xdr:rowOff>
    </xdr:from>
    <xdr:to>
      <xdr:col>15</xdr:col>
      <xdr:colOff>101600</xdr:colOff>
      <xdr:row>85</xdr:row>
      <xdr:rowOff>43180</xdr:rowOff>
    </xdr:to>
    <xdr:sp macro="" textlink="">
      <xdr:nvSpPr>
        <xdr:cNvPr id="308" name="楕円 307">
          <a:extLst>
            <a:ext uri="{FF2B5EF4-FFF2-40B4-BE49-F238E27FC236}">
              <a16:creationId xmlns:a16="http://schemas.microsoft.com/office/drawing/2014/main" id="{636AC5FC-9F60-4176-B6D9-F042D3535D3F}"/>
            </a:ext>
          </a:extLst>
        </xdr:cNvPr>
        <xdr:cNvSpPr/>
      </xdr:nvSpPr>
      <xdr:spPr>
        <a:xfrm>
          <a:off x="2571750" y="139814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147501</xdr:rowOff>
    </xdr:from>
    <xdr:to>
      <xdr:col>19</xdr:col>
      <xdr:colOff>177800</xdr:colOff>
      <xdr:row>84</xdr:row>
      <xdr:rowOff>163830</xdr:rowOff>
    </xdr:to>
    <xdr:cxnSp macro="">
      <xdr:nvCxnSpPr>
        <xdr:cNvPr id="309" name="直線コネクタ 308">
          <a:extLst>
            <a:ext uri="{FF2B5EF4-FFF2-40B4-BE49-F238E27FC236}">
              <a16:creationId xmlns:a16="http://schemas.microsoft.com/office/drawing/2014/main" id="{18FD4F0C-3D82-419B-9721-9888E55AC399}"/>
            </a:ext>
          </a:extLst>
        </xdr:cNvPr>
        <xdr:cNvCxnSpPr/>
      </xdr:nvCxnSpPr>
      <xdr:spPr>
        <a:xfrm flipV="1">
          <a:off x="2622550" y="14015901"/>
          <a:ext cx="80645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106499</xdr:rowOff>
    </xdr:from>
    <xdr:to>
      <xdr:col>10</xdr:col>
      <xdr:colOff>165100</xdr:colOff>
      <xdr:row>85</xdr:row>
      <xdr:rowOff>36649</xdr:rowOff>
    </xdr:to>
    <xdr:sp macro="" textlink="">
      <xdr:nvSpPr>
        <xdr:cNvPr id="310" name="楕円 309">
          <a:extLst>
            <a:ext uri="{FF2B5EF4-FFF2-40B4-BE49-F238E27FC236}">
              <a16:creationId xmlns:a16="http://schemas.microsoft.com/office/drawing/2014/main" id="{71BA4C71-0CEC-4156-9B4D-F6C33A535D2C}"/>
            </a:ext>
          </a:extLst>
        </xdr:cNvPr>
        <xdr:cNvSpPr/>
      </xdr:nvSpPr>
      <xdr:spPr>
        <a:xfrm>
          <a:off x="1778000" y="1397489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157299</xdr:rowOff>
    </xdr:from>
    <xdr:to>
      <xdr:col>15</xdr:col>
      <xdr:colOff>50800</xdr:colOff>
      <xdr:row>84</xdr:row>
      <xdr:rowOff>163830</xdr:rowOff>
    </xdr:to>
    <xdr:cxnSp macro="">
      <xdr:nvCxnSpPr>
        <xdr:cNvPr id="311" name="直線コネクタ 310">
          <a:extLst>
            <a:ext uri="{FF2B5EF4-FFF2-40B4-BE49-F238E27FC236}">
              <a16:creationId xmlns:a16="http://schemas.microsoft.com/office/drawing/2014/main" id="{929A5233-1940-4620-9982-4A4D3A7A8650}"/>
            </a:ext>
          </a:extLst>
        </xdr:cNvPr>
        <xdr:cNvCxnSpPr/>
      </xdr:nvCxnSpPr>
      <xdr:spPr>
        <a:xfrm>
          <a:off x="1828800" y="14025699"/>
          <a:ext cx="79375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83638</xdr:rowOff>
    </xdr:from>
    <xdr:to>
      <xdr:col>6</xdr:col>
      <xdr:colOff>38100</xdr:colOff>
      <xdr:row>85</xdr:row>
      <xdr:rowOff>13788</xdr:rowOff>
    </xdr:to>
    <xdr:sp macro="" textlink="">
      <xdr:nvSpPr>
        <xdr:cNvPr id="312" name="楕円 311">
          <a:extLst>
            <a:ext uri="{FF2B5EF4-FFF2-40B4-BE49-F238E27FC236}">
              <a16:creationId xmlns:a16="http://schemas.microsoft.com/office/drawing/2014/main" id="{2DBC5840-8016-4AED-8B98-194D519BE16B}"/>
            </a:ext>
          </a:extLst>
        </xdr:cNvPr>
        <xdr:cNvSpPr/>
      </xdr:nvSpPr>
      <xdr:spPr>
        <a:xfrm>
          <a:off x="984250" y="1395203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134438</xdr:rowOff>
    </xdr:from>
    <xdr:to>
      <xdr:col>10</xdr:col>
      <xdr:colOff>114300</xdr:colOff>
      <xdr:row>84</xdr:row>
      <xdr:rowOff>157299</xdr:rowOff>
    </xdr:to>
    <xdr:cxnSp macro="">
      <xdr:nvCxnSpPr>
        <xdr:cNvPr id="313" name="直線コネクタ 312">
          <a:extLst>
            <a:ext uri="{FF2B5EF4-FFF2-40B4-BE49-F238E27FC236}">
              <a16:creationId xmlns:a16="http://schemas.microsoft.com/office/drawing/2014/main" id="{7E0FD0DA-53C7-46FC-9058-8D6B9B8C43A4}"/>
            </a:ext>
          </a:extLst>
        </xdr:cNvPr>
        <xdr:cNvCxnSpPr/>
      </xdr:nvCxnSpPr>
      <xdr:spPr>
        <a:xfrm>
          <a:off x="1028700" y="14002838"/>
          <a:ext cx="8001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116857</xdr:rowOff>
    </xdr:from>
    <xdr:ext cx="405111" cy="259045"/>
    <xdr:sp macro="" textlink="">
      <xdr:nvSpPr>
        <xdr:cNvPr id="314" name="n_1aveValue【公営住宅】&#10;有形固定資産減価償却率">
          <a:extLst>
            <a:ext uri="{FF2B5EF4-FFF2-40B4-BE49-F238E27FC236}">
              <a16:creationId xmlns:a16="http://schemas.microsoft.com/office/drawing/2014/main" id="{A36152C4-8DFC-4545-B9C6-270EC0D3FF29}"/>
            </a:ext>
          </a:extLst>
        </xdr:cNvPr>
        <xdr:cNvSpPr txBox="1"/>
      </xdr:nvSpPr>
      <xdr:spPr>
        <a:xfrm>
          <a:off x="3239144" y="1348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107059</xdr:rowOff>
    </xdr:from>
    <xdr:ext cx="405111" cy="259045"/>
    <xdr:sp macro="" textlink="">
      <xdr:nvSpPr>
        <xdr:cNvPr id="315" name="n_2aveValue【公営住宅】&#10;有形固定資産減価償却率">
          <a:extLst>
            <a:ext uri="{FF2B5EF4-FFF2-40B4-BE49-F238E27FC236}">
              <a16:creationId xmlns:a16="http://schemas.microsoft.com/office/drawing/2014/main" id="{9A838A03-6FA0-4FA0-99FD-E4AB197D0C6D}"/>
            </a:ext>
          </a:extLst>
        </xdr:cNvPr>
        <xdr:cNvSpPr txBox="1"/>
      </xdr:nvSpPr>
      <xdr:spPr>
        <a:xfrm>
          <a:off x="2439044" y="134801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98896</xdr:rowOff>
    </xdr:from>
    <xdr:ext cx="405111" cy="259045"/>
    <xdr:sp macro="" textlink="">
      <xdr:nvSpPr>
        <xdr:cNvPr id="316" name="n_3aveValue【公営住宅】&#10;有形固定資産減価償却率">
          <a:extLst>
            <a:ext uri="{FF2B5EF4-FFF2-40B4-BE49-F238E27FC236}">
              <a16:creationId xmlns:a16="http://schemas.microsoft.com/office/drawing/2014/main" id="{5F7342F3-D35B-4C3D-85E2-E675041E057A}"/>
            </a:ext>
          </a:extLst>
        </xdr:cNvPr>
        <xdr:cNvSpPr txBox="1"/>
      </xdr:nvSpPr>
      <xdr:spPr>
        <a:xfrm>
          <a:off x="1645294" y="13471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100528</xdr:rowOff>
    </xdr:from>
    <xdr:ext cx="405111" cy="259045"/>
    <xdr:sp macro="" textlink="">
      <xdr:nvSpPr>
        <xdr:cNvPr id="317" name="n_4aveValue【公営住宅】&#10;有形固定資産減価償却率">
          <a:extLst>
            <a:ext uri="{FF2B5EF4-FFF2-40B4-BE49-F238E27FC236}">
              <a16:creationId xmlns:a16="http://schemas.microsoft.com/office/drawing/2014/main" id="{FCD4CF85-101C-4D44-8E84-4F37E0715FD0}"/>
            </a:ext>
          </a:extLst>
        </xdr:cNvPr>
        <xdr:cNvSpPr txBox="1"/>
      </xdr:nvSpPr>
      <xdr:spPr>
        <a:xfrm>
          <a:off x="851544" y="13473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17978</xdr:rowOff>
    </xdr:from>
    <xdr:ext cx="405111" cy="259045"/>
    <xdr:sp macro="" textlink="">
      <xdr:nvSpPr>
        <xdr:cNvPr id="318" name="n_1mainValue【公営住宅】&#10;有形固定資産減価償却率">
          <a:extLst>
            <a:ext uri="{FF2B5EF4-FFF2-40B4-BE49-F238E27FC236}">
              <a16:creationId xmlns:a16="http://schemas.microsoft.com/office/drawing/2014/main" id="{1C856F52-34DE-419C-A2A7-920D726DDF3E}"/>
            </a:ext>
          </a:extLst>
        </xdr:cNvPr>
        <xdr:cNvSpPr txBox="1"/>
      </xdr:nvSpPr>
      <xdr:spPr>
        <a:xfrm>
          <a:off x="3239144" y="14051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34307</xdr:rowOff>
    </xdr:from>
    <xdr:ext cx="405111" cy="259045"/>
    <xdr:sp macro="" textlink="">
      <xdr:nvSpPr>
        <xdr:cNvPr id="319" name="n_2mainValue【公営住宅】&#10;有形固定資産減価償却率">
          <a:extLst>
            <a:ext uri="{FF2B5EF4-FFF2-40B4-BE49-F238E27FC236}">
              <a16:creationId xmlns:a16="http://schemas.microsoft.com/office/drawing/2014/main" id="{85C51BC0-A96E-4B05-9CA4-046E4195CF39}"/>
            </a:ext>
          </a:extLst>
        </xdr:cNvPr>
        <xdr:cNvSpPr txBox="1"/>
      </xdr:nvSpPr>
      <xdr:spPr>
        <a:xfrm>
          <a:off x="2439044" y="14067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27776</xdr:rowOff>
    </xdr:from>
    <xdr:ext cx="405111" cy="259045"/>
    <xdr:sp macro="" textlink="">
      <xdr:nvSpPr>
        <xdr:cNvPr id="320" name="n_3mainValue【公営住宅】&#10;有形固定資産減価償却率">
          <a:extLst>
            <a:ext uri="{FF2B5EF4-FFF2-40B4-BE49-F238E27FC236}">
              <a16:creationId xmlns:a16="http://schemas.microsoft.com/office/drawing/2014/main" id="{4518C2E2-88B8-4150-A428-DBCA943D5ACF}"/>
            </a:ext>
          </a:extLst>
        </xdr:cNvPr>
        <xdr:cNvSpPr txBox="1"/>
      </xdr:nvSpPr>
      <xdr:spPr>
        <a:xfrm>
          <a:off x="1645294" y="14061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4915</xdr:rowOff>
    </xdr:from>
    <xdr:ext cx="405111" cy="259045"/>
    <xdr:sp macro="" textlink="">
      <xdr:nvSpPr>
        <xdr:cNvPr id="321" name="n_4mainValue【公営住宅】&#10;有形固定資産減価償却率">
          <a:extLst>
            <a:ext uri="{FF2B5EF4-FFF2-40B4-BE49-F238E27FC236}">
              <a16:creationId xmlns:a16="http://schemas.microsoft.com/office/drawing/2014/main" id="{8393B413-3F53-496E-A039-DAF45AAFF1C8}"/>
            </a:ext>
          </a:extLst>
        </xdr:cNvPr>
        <xdr:cNvSpPr txBox="1"/>
      </xdr:nvSpPr>
      <xdr:spPr>
        <a:xfrm>
          <a:off x="851544" y="14038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B7477291-9909-4844-80B5-DD60F133FB74}"/>
            </a:ext>
          </a:extLst>
        </xdr:cNvPr>
        <xdr:cNvSpPr/>
      </xdr:nvSpPr>
      <xdr:spPr>
        <a:xfrm>
          <a:off x="5956300" y="113792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1A73430-DCC8-49FA-B1EF-2015C5C062A9}"/>
            </a:ext>
          </a:extLst>
        </xdr:cNvPr>
        <xdr:cNvSpPr/>
      </xdr:nvSpPr>
      <xdr:spPr>
        <a:xfrm>
          <a:off x="60642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8FCE48C7-5DC4-455E-B500-FEA7E315F064}"/>
            </a:ext>
          </a:extLst>
        </xdr:cNvPr>
        <xdr:cNvSpPr/>
      </xdr:nvSpPr>
      <xdr:spPr>
        <a:xfrm>
          <a:off x="60642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51BEFF55-D6F9-40FA-958C-74EBB82A4C43}"/>
            </a:ext>
          </a:extLst>
        </xdr:cNvPr>
        <xdr:cNvSpPr/>
      </xdr:nvSpPr>
      <xdr:spPr>
        <a:xfrm>
          <a:off x="69850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B2AABC9B-F93C-4845-9C70-F9C57144BDC3}"/>
            </a:ext>
          </a:extLst>
        </xdr:cNvPr>
        <xdr:cNvSpPr/>
      </xdr:nvSpPr>
      <xdr:spPr>
        <a:xfrm>
          <a:off x="69850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31D17F69-9E31-4BBF-B8A9-0D62FE3D95AC}"/>
            </a:ext>
          </a:extLst>
        </xdr:cNvPr>
        <xdr:cNvSpPr/>
      </xdr:nvSpPr>
      <xdr:spPr>
        <a:xfrm>
          <a:off x="80137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7B7C56CD-2202-40AB-B293-801B384FED5D}"/>
            </a:ext>
          </a:extLst>
        </xdr:cNvPr>
        <xdr:cNvSpPr/>
      </xdr:nvSpPr>
      <xdr:spPr>
        <a:xfrm>
          <a:off x="80137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C15758DD-2C6C-4EDB-A569-9A7BFFB5BE7F}"/>
            </a:ext>
          </a:extLst>
        </xdr:cNvPr>
        <xdr:cNvSpPr/>
      </xdr:nvSpPr>
      <xdr:spPr>
        <a:xfrm>
          <a:off x="5956300" y="124777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59B3B63E-A598-4E2E-BBD1-7BD17B0F3AD3}"/>
            </a:ext>
          </a:extLst>
        </xdr:cNvPr>
        <xdr:cNvSpPr txBox="1"/>
      </xdr:nvSpPr>
      <xdr:spPr>
        <a:xfrm>
          <a:off x="5918200" y="122936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1AF1359D-2D22-4D83-B449-AFF40EBFE48D}"/>
            </a:ext>
          </a:extLst>
        </xdr:cNvPr>
        <xdr:cNvCxnSpPr/>
      </xdr:nvCxnSpPr>
      <xdr:spPr>
        <a:xfrm>
          <a:off x="5956300" y="1468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A9F3EBA7-C167-47A0-B979-DB840EDECCF5}"/>
            </a:ext>
          </a:extLst>
        </xdr:cNvPr>
        <xdr:cNvCxnSpPr/>
      </xdr:nvCxnSpPr>
      <xdr:spPr>
        <a:xfrm>
          <a:off x="5956300" y="14312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56C28BE1-D11D-40EB-B2C7-583858A58EF6}"/>
            </a:ext>
          </a:extLst>
        </xdr:cNvPr>
        <xdr:cNvSpPr txBox="1"/>
      </xdr:nvSpPr>
      <xdr:spPr>
        <a:xfrm>
          <a:off x="5527221" y="14177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0795597D-FDA8-4F7E-B8CA-7201F5567993}"/>
            </a:ext>
          </a:extLst>
        </xdr:cNvPr>
        <xdr:cNvCxnSpPr/>
      </xdr:nvCxnSpPr>
      <xdr:spPr>
        <a:xfrm>
          <a:off x="5956300" y="13944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F0BCCB2D-92EA-430C-A222-A0A1E94D0F8B}"/>
            </a:ext>
          </a:extLst>
        </xdr:cNvPr>
        <xdr:cNvSpPr txBox="1"/>
      </xdr:nvSpPr>
      <xdr:spPr>
        <a:xfrm>
          <a:off x="5527221" y="13808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70E81312-84C2-42E8-8F34-B34D8C1DF834}"/>
            </a:ext>
          </a:extLst>
        </xdr:cNvPr>
        <xdr:cNvCxnSpPr/>
      </xdr:nvCxnSpPr>
      <xdr:spPr>
        <a:xfrm>
          <a:off x="5956300" y="13576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7" name="テキスト ボックス 336">
          <a:extLst>
            <a:ext uri="{FF2B5EF4-FFF2-40B4-BE49-F238E27FC236}">
              <a16:creationId xmlns:a16="http://schemas.microsoft.com/office/drawing/2014/main" id="{C743A80C-E221-411A-8A50-667EBF18C82B}"/>
            </a:ext>
          </a:extLst>
        </xdr:cNvPr>
        <xdr:cNvSpPr txBox="1"/>
      </xdr:nvSpPr>
      <xdr:spPr>
        <a:xfrm>
          <a:off x="5482151" y="134404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3B2C0BD1-BD0D-4663-B154-0AADD5004A14}"/>
            </a:ext>
          </a:extLst>
        </xdr:cNvPr>
        <xdr:cNvCxnSpPr/>
      </xdr:nvCxnSpPr>
      <xdr:spPr>
        <a:xfrm>
          <a:off x="5956300" y="1320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9" name="テキスト ボックス 338">
          <a:extLst>
            <a:ext uri="{FF2B5EF4-FFF2-40B4-BE49-F238E27FC236}">
              <a16:creationId xmlns:a16="http://schemas.microsoft.com/office/drawing/2014/main" id="{FF15B2F3-B318-47C0-B54B-0316A9B6DA30}"/>
            </a:ext>
          </a:extLst>
        </xdr:cNvPr>
        <xdr:cNvSpPr txBox="1"/>
      </xdr:nvSpPr>
      <xdr:spPr>
        <a:xfrm>
          <a:off x="5482151" y="130721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586B729D-CBA9-46B0-A64B-06275E1BF7ED}"/>
            </a:ext>
          </a:extLst>
        </xdr:cNvPr>
        <xdr:cNvCxnSpPr/>
      </xdr:nvCxnSpPr>
      <xdr:spPr>
        <a:xfrm>
          <a:off x="5956300" y="12846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1" name="テキスト ボックス 340">
          <a:extLst>
            <a:ext uri="{FF2B5EF4-FFF2-40B4-BE49-F238E27FC236}">
              <a16:creationId xmlns:a16="http://schemas.microsoft.com/office/drawing/2014/main" id="{8FE33CAC-1398-4717-95A1-744E0A0ECBCB}"/>
            </a:ext>
          </a:extLst>
        </xdr:cNvPr>
        <xdr:cNvSpPr txBox="1"/>
      </xdr:nvSpPr>
      <xdr:spPr>
        <a:xfrm>
          <a:off x="5482151" y="12710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8A1DB453-2510-4C7E-92C1-4060C781AA14}"/>
            </a:ext>
          </a:extLst>
        </xdr:cNvPr>
        <xdr:cNvCxnSpPr/>
      </xdr:nvCxnSpPr>
      <xdr:spPr>
        <a:xfrm>
          <a:off x="5956300" y="1247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id="{E69C23DB-5030-41D6-99F4-A333A4DFAD8D}"/>
            </a:ext>
          </a:extLst>
        </xdr:cNvPr>
        <xdr:cNvSpPr txBox="1"/>
      </xdr:nvSpPr>
      <xdr:spPr>
        <a:xfrm>
          <a:off x="5482151" y="123418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7FE55E79-3792-45A2-860F-46D5F9EC9849}"/>
            </a:ext>
          </a:extLst>
        </xdr:cNvPr>
        <xdr:cNvSpPr/>
      </xdr:nvSpPr>
      <xdr:spPr>
        <a:xfrm>
          <a:off x="5956300" y="124777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96089</xdr:rowOff>
    </xdr:from>
    <xdr:to>
      <xdr:col>54</xdr:col>
      <xdr:colOff>189865</xdr:colOff>
      <xdr:row>86</xdr:row>
      <xdr:rowOff>100812</xdr:rowOff>
    </xdr:to>
    <xdr:cxnSp macro="">
      <xdr:nvCxnSpPr>
        <xdr:cNvPr id="345" name="直線コネクタ 344">
          <a:extLst>
            <a:ext uri="{FF2B5EF4-FFF2-40B4-BE49-F238E27FC236}">
              <a16:creationId xmlns:a16="http://schemas.microsoft.com/office/drawing/2014/main" id="{E18BA92A-4AEB-4EB4-89A7-789426792F9B}"/>
            </a:ext>
          </a:extLst>
        </xdr:cNvPr>
        <xdr:cNvCxnSpPr/>
      </xdr:nvCxnSpPr>
      <xdr:spPr>
        <a:xfrm flipV="1">
          <a:off x="9429115" y="12973889"/>
          <a:ext cx="0" cy="1325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104639</xdr:rowOff>
    </xdr:from>
    <xdr:ext cx="469744" cy="259045"/>
    <xdr:sp macro="" textlink="">
      <xdr:nvSpPr>
        <xdr:cNvPr id="346" name="【公営住宅】&#10;一人当たり面積最小値テキスト">
          <a:extLst>
            <a:ext uri="{FF2B5EF4-FFF2-40B4-BE49-F238E27FC236}">
              <a16:creationId xmlns:a16="http://schemas.microsoft.com/office/drawing/2014/main" id="{F98A1EC6-DDB6-4433-91D1-2DB2FEC20845}"/>
            </a:ext>
          </a:extLst>
        </xdr:cNvPr>
        <xdr:cNvSpPr txBox="1"/>
      </xdr:nvSpPr>
      <xdr:spPr>
        <a:xfrm>
          <a:off x="9467850" y="14303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100812</xdr:rowOff>
    </xdr:from>
    <xdr:to>
      <xdr:col>55</xdr:col>
      <xdr:colOff>88900</xdr:colOff>
      <xdr:row>86</xdr:row>
      <xdr:rowOff>100812</xdr:rowOff>
    </xdr:to>
    <xdr:cxnSp macro="">
      <xdr:nvCxnSpPr>
        <xdr:cNvPr id="347" name="直線コネクタ 346">
          <a:extLst>
            <a:ext uri="{FF2B5EF4-FFF2-40B4-BE49-F238E27FC236}">
              <a16:creationId xmlns:a16="http://schemas.microsoft.com/office/drawing/2014/main" id="{571A8E1C-706F-47DC-8EAB-A806A6CA1FAA}"/>
            </a:ext>
          </a:extLst>
        </xdr:cNvPr>
        <xdr:cNvCxnSpPr/>
      </xdr:nvCxnSpPr>
      <xdr:spPr>
        <a:xfrm>
          <a:off x="9359900" y="1429941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42766</xdr:rowOff>
    </xdr:from>
    <xdr:ext cx="534377" cy="259045"/>
    <xdr:sp macro="" textlink="">
      <xdr:nvSpPr>
        <xdr:cNvPr id="348" name="【公営住宅】&#10;一人当たり面積最大値テキスト">
          <a:extLst>
            <a:ext uri="{FF2B5EF4-FFF2-40B4-BE49-F238E27FC236}">
              <a16:creationId xmlns:a16="http://schemas.microsoft.com/office/drawing/2014/main" id="{26593E01-D36D-4273-A4B0-23E34B6DDD89}"/>
            </a:ext>
          </a:extLst>
        </xdr:cNvPr>
        <xdr:cNvSpPr txBox="1"/>
      </xdr:nvSpPr>
      <xdr:spPr>
        <a:xfrm>
          <a:off x="9467850" y="12755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96089</xdr:rowOff>
    </xdr:from>
    <xdr:to>
      <xdr:col>55</xdr:col>
      <xdr:colOff>88900</xdr:colOff>
      <xdr:row>78</xdr:row>
      <xdr:rowOff>96089</xdr:rowOff>
    </xdr:to>
    <xdr:cxnSp macro="">
      <xdr:nvCxnSpPr>
        <xdr:cNvPr id="349" name="直線コネクタ 348">
          <a:extLst>
            <a:ext uri="{FF2B5EF4-FFF2-40B4-BE49-F238E27FC236}">
              <a16:creationId xmlns:a16="http://schemas.microsoft.com/office/drawing/2014/main" id="{BCC0257A-D32E-4548-9D1A-BDF9DBDDB1FE}"/>
            </a:ext>
          </a:extLst>
        </xdr:cNvPr>
        <xdr:cNvCxnSpPr/>
      </xdr:nvCxnSpPr>
      <xdr:spPr>
        <a:xfrm>
          <a:off x="9359900" y="1297388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47514</xdr:rowOff>
    </xdr:from>
    <xdr:ext cx="469744" cy="259045"/>
    <xdr:sp macro="" textlink="">
      <xdr:nvSpPr>
        <xdr:cNvPr id="350" name="【公営住宅】&#10;一人当たり面積平均値テキスト">
          <a:extLst>
            <a:ext uri="{FF2B5EF4-FFF2-40B4-BE49-F238E27FC236}">
              <a16:creationId xmlns:a16="http://schemas.microsoft.com/office/drawing/2014/main" id="{7ADDE6C3-18A1-488A-BD9D-7B249AE02203}"/>
            </a:ext>
          </a:extLst>
        </xdr:cNvPr>
        <xdr:cNvSpPr txBox="1"/>
      </xdr:nvSpPr>
      <xdr:spPr>
        <a:xfrm>
          <a:off x="9467850" y="137508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24637</xdr:rowOff>
    </xdr:from>
    <xdr:to>
      <xdr:col>55</xdr:col>
      <xdr:colOff>50800</xdr:colOff>
      <xdr:row>84</xdr:row>
      <xdr:rowOff>126237</xdr:rowOff>
    </xdr:to>
    <xdr:sp macro="" textlink="">
      <xdr:nvSpPr>
        <xdr:cNvPr id="351" name="フローチャート: 判断 350">
          <a:extLst>
            <a:ext uri="{FF2B5EF4-FFF2-40B4-BE49-F238E27FC236}">
              <a16:creationId xmlns:a16="http://schemas.microsoft.com/office/drawing/2014/main" id="{0A9432D3-EF81-4A6D-9C60-003B69B85495}"/>
            </a:ext>
          </a:extLst>
        </xdr:cNvPr>
        <xdr:cNvSpPr/>
      </xdr:nvSpPr>
      <xdr:spPr>
        <a:xfrm>
          <a:off x="9398000" y="1389303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40639</xdr:rowOff>
    </xdr:from>
    <xdr:to>
      <xdr:col>50</xdr:col>
      <xdr:colOff>165100</xdr:colOff>
      <xdr:row>84</xdr:row>
      <xdr:rowOff>142239</xdr:rowOff>
    </xdr:to>
    <xdr:sp macro="" textlink="">
      <xdr:nvSpPr>
        <xdr:cNvPr id="352" name="フローチャート: 判断 351">
          <a:extLst>
            <a:ext uri="{FF2B5EF4-FFF2-40B4-BE49-F238E27FC236}">
              <a16:creationId xmlns:a16="http://schemas.microsoft.com/office/drawing/2014/main" id="{6527817F-A241-474D-8EFE-F62B311C856F}"/>
            </a:ext>
          </a:extLst>
        </xdr:cNvPr>
        <xdr:cNvSpPr/>
      </xdr:nvSpPr>
      <xdr:spPr>
        <a:xfrm>
          <a:off x="8636000" y="13909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48564</xdr:rowOff>
    </xdr:from>
    <xdr:to>
      <xdr:col>46</xdr:col>
      <xdr:colOff>38100</xdr:colOff>
      <xdr:row>84</xdr:row>
      <xdr:rowOff>150164</xdr:rowOff>
    </xdr:to>
    <xdr:sp macro="" textlink="">
      <xdr:nvSpPr>
        <xdr:cNvPr id="353" name="フローチャート: 判断 352">
          <a:extLst>
            <a:ext uri="{FF2B5EF4-FFF2-40B4-BE49-F238E27FC236}">
              <a16:creationId xmlns:a16="http://schemas.microsoft.com/office/drawing/2014/main" id="{2EB3F00D-1EBC-4DA1-94B1-FECAA33FCF43}"/>
            </a:ext>
          </a:extLst>
        </xdr:cNvPr>
        <xdr:cNvSpPr/>
      </xdr:nvSpPr>
      <xdr:spPr>
        <a:xfrm>
          <a:off x="7842250" y="1391696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60147</xdr:rowOff>
    </xdr:from>
    <xdr:to>
      <xdr:col>41</xdr:col>
      <xdr:colOff>101600</xdr:colOff>
      <xdr:row>84</xdr:row>
      <xdr:rowOff>161747</xdr:rowOff>
    </xdr:to>
    <xdr:sp macro="" textlink="">
      <xdr:nvSpPr>
        <xdr:cNvPr id="354" name="フローチャート: 判断 353">
          <a:extLst>
            <a:ext uri="{FF2B5EF4-FFF2-40B4-BE49-F238E27FC236}">
              <a16:creationId xmlns:a16="http://schemas.microsoft.com/office/drawing/2014/main" id="{5EBE7734-6C5C-47B8-AC93-66E30C0BA117}"/>
            </a:ext>
          </a:extLst>
        </xdr:cNvPr>
        <xdr:cNvSpPr/>
      </xdr:nvSpPr>
      <xdr:spPr>
        <a:xfrm>
          <a:off x="7029450" y="13928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40411</xdr:rowOff>
    </xdr:from>
    <xdr:to>
      <xdr:col>36</xdr:col>
      <xdr:colOff>165100</xdr:colOff>
      <xdr:row>84</xdr:row>
      <xdr:rowOff>142011</xdr:rowOff>
    </xdr:to>
    <xdr:sp macro="" textlink="">
      <xdr:nvSpPr>
        <xdr:cNvPr id="355" name="フローチャート: 判断 354">
          <a:extLst>
            <a:ext uri="{FF2B5EF4-FFF2-40B4-BE49-F238E27FC236}">
              <a16:creationId xmlns:a16="http://schemas.microsoft.com/office/drawing/2014/main" id="{A397BAFD-ADA6-4B1A-A3AA-3A622AEA1E45}"/>
            </a:ext>
          </a:extLst>
        </xdr:cNvPr>
        <xdr:cNvSpPr/>
      </xdr:nvSpPr>
      <xdr:spPr>
        <a:xfrm>
          <a:off x="6235700" y="13908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AABD3C9C-8C88-40E7-B845-2C105AF32E18}"/>
            </a:ext>
          </a:extLst>
        </xdr:cNvPr>
        <xdr:cNvSpPr txBox="1"/>
      </xdr:nvSpPr>
      <xdr:spPr>
        <a:xfrm>
          <a:off x="92583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E1D448C9-18C1-4A27-A475-A2C62663AD7B}"/>
            </a:ext>
          </a:extLst>
        </xdr:cNvPr>
        <xdr:cNvSpPr txBox="1"/>
      </xdr:nvSpPr>
      <xdr:spPr>
        <a:xfrm>
          <a:off x="85153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7FCCC4DC-AE4A-4D93-B169-F5904C4FC1F9}"/>
            </a:ext>
          </a:extLst>
        </xdr:cNvPr>
        <xdr:cNvSpPr txBox="1"/>
      </xdr:nvSpPr>
      <xdr:spPr>
        <a:xfrm>
          <a:off x="7715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4AB7A7D2-AB2B-4DE2-A88D-B3E6E2D427A6}"/>
            </a:ext>
          </a:extLst>
        </xdr:cNvPr>
        <xdr:cNvSpPr txBox="1"/>
      </xdr:nvSpPr>
      <xdr:spPr>
        <a:xfrm>
          <a:off x="6908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FCD148D8-B3A6-4111-B567-64D0079C9E67}"/>
            </a:ext>
          </a:extLst>
        </xdr:cNvPr>
        <xdr:cNvSpPr txBox="1"/>
      </xdr:nvSpPr>
      <xdr:spPr>
        <a:xfrm>
          <a:off x="61150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37745</xdr:rowOff>
    </xdr:from>
    <xdr:to>
      <xdr:col>55</xdr:col>
      <xdr:colOff>50800</xdr:colOff>
      <xdr:row>85</xdr:row>
      <xdr:rowOff>139345</xdr:rowOff>
    </xdr:to>
    <xdr:sp macro="" textlink="">
      <xdr:nvSpPr>
        <xdr:cNvPr id="361" name="楕円 360">
          <a:extLst>
            <a:ext uri="{FF2B5EF4-FFF2-40B4-BE49-F238E27FC236}">
              <a16:creationId xmlns:a16="http://schemas.microsoft.com/office/drawing/2014/main" id="{6D30B710-D318-43F3-B2C9-F82A177D5C52}"/>
            </a:ext>
          </a:extLst>
        </xdr:cNvPr>
        <xdr:cNvSpPr/>
      </xdr:nvSpPr>
      <xdr:spPr>
        <a:xfrm>
          <a:off x="9398000" y="1407124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16172</xdr:rowOff>
    </xdr:from>
    <xdr:ext cx="469744" cy="259045"/>
    <xdr:sp macro="" textlink="">
      <xdr:nvSpPr>
        <xdr:cNvPr id="362" name="【公営住宅】&#10;一人当たり面積該当値テキスト">
          <a:extLst>
            <a:ext uri="{FF2B5EF4-FFF2-40B4-BE49-F238E27FC236}">
              <a16:creationId xmlns:a16="http://schemas.microsoft.com/office/drawing/2014/main" id="{F2E415A5-7876-468D-972F-B861A2F525C4}"/>
            </a:ext>
          </a:extLst>
        </xdr:cNvPr>
        <xdr:cNvSpPr txBox="1"/>
      </xdr:nvSpPr>
      <xdr:spPr>
        <a:xfrm>
          <a:off x="9467850" y="14049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46126</xdr:rowOff>
    </xdr:from>
    <xdr:to>
      <xdr:col>50</xdr:col>
      <xdr:colOff>165100</xdr:colOff>
      <xdr:row>85</xdr:row>
      <xdr:rowOff>147726</xdr:rowOff>
    </xdr:to>
    <xdr:sp macro="" textlink="">
      <xdr:nvSpPr>
        <xdr:cNvPr id="363" name="楕円 362">
          <a:extLst>
            <a:ext uri="{FF2B5EF4-FFF2-40B4-BE49-F238E27FC236}">
              <a16:creationId xmlns:a16="http://schemas.microsoft.com/office/drawing/2014/main" id="{5C0F55A5-936A-4BF0-BAC9-46DDD2337FD0}"/>
            </a:ext>
          </a:extLst>
        </xdr:cNvPr>
        <xdr:cNvSpPr/>
      </xdr:nvSpPr>
      <xdr:spPr>
        <a:xfrm>
          <a:off x="8636000" y="14079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88545</xdr:rowOff>
    </xdr:from>
    <xdr:to>
      <xdr:col>55</xdr:col>
      <xdr:colOff>0</xdr:colOff>
      <xdr:row>85</xdr:row>
      <xdr:rowOff>96926</xdr:rowOff>
    </xdr:to>
    <xdr:cxnSp macro="">
      <xdr:nvCxnSpPr>
        <xdr:cNvPr id="364" name="直線コネクタ 363">
          <a:extLst>
            <a:ext uri="{FF2B5EF4-FFF2-40B4-BE49-F238E27FC236}">
              <a16:creationId xmlns:a16="http://schemas.microsoft.com/office/drawing/2014/main" id="{4DFE6A69-22F4-4712-9282-10DCAC0E262F}"/>
            </a:ext>
          </a:extLst>
        </xdr:cNvPr>
        <xdr:cNvCxnSpPr/>
      </xdr:nvCxnSpPr>
      <xdr:spPr>
        <a:xfrm flipV="1">
          <a:off x="8686800" y="14122045"/>
          <a:ext cx="742950" cy="8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49631</xdr:rowOff>
    </xdr:from>
    <xdr:to>
      <xdr:col>46</xdr:col>
      <xdr:colOff>38100</xdr:colOff>
      <xdr:row>85</xdr:row>
      <xdr:rowOff>151231</xdr:rowOff>
    </xdr:to>
    <xdr:sp macro="" textlink="">
      <xdr:nvSpPr>
        <xdr:cNvPr id="365" name="楕円 364">
          <a:extLst>
            <a:ext uri="{FF2B5EF4-FFF2-40B4-BE49-F238E27FC236}">
              <a16:creationId xmlns:a16="http://schemas.microsoft.com/office/drawing/2014/main" id="{C82B87FE-7058-4689-8BD1-EF24125F14FC}"/>
            </a:ext>
          </a:extLst>
        </xdr:cNvPr>
        <xdr:cNvSpPr/>
      </xdr:nvSpPr>
      <xdr:spPr>
        <a:xfrm>
          <a:off x="7842250" y="1408313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96926</xdr:rowOff>
    </xdr:from>
    <xdr:to>
      <xdr:col>50</xdr:col>
      <xdr:colOff>114300</xdr:colOff>
      <xdr:row>85</xdr:row>
      <xdr:rowOff>100431</xdr:rowOff>
    </xdr:to>
    <xdr:cxnSp macro="">
      <xdr:nvCxnSpPr>
        <xdr:cNvPr id="366" name="直線コネクタ 365">
          <a:extLst>
            <a:ext uri="{FF2B5EF4-FFF2-40B4-BE49-F238E27FC236}">
              <a16:creationId xmlns:a16="http://schemas.microsoft.com/office/drawing/2014/main" id="{A23CE1E4-717D-413C-828D-EF6A64EDA5E2}"/>
            </a:ext>
          </a:extLst>
        </xdr:cNvPr>
        <xdr:cNvCxnSpPr/>
      </xdr:nvCxnSpPr>
      <xdr:spPr>
        <a:xfrm flipV="1">
          <a:off x="7886700" y="14130426"/>
          <a:ext cx="800100" cy="3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60376</xdr:rowOff>
    </xdr:from>
    <xdr:to>
      <xdr:col>41</xdr:col>
      <xdr:colOff>101600</xdr:colOff>
      <xdr:row>85</xdr:row>
      <xdr:rowOff>161976</xdr:rowOff>
    </xdr:to>
    <xdr:sp macro="" textlink="">
      <xdr:nvSpPr>
        <xdr:cNvPr id="367" name="楕円 366">
          <a:extLst>
            <a:ext uri="{FF2B5EF4-FFF2-40B4-BE49-F238E27FC236}">
              <a16:creationId xmlns:a16="http://schemas.microsoft.com/office/drawing/2014/main" id="{EE58E207-BB17-4929-B3DA-05D944275514}"/>
            </a:ext>
          </a:extLst>
        </xdr:cNvPr>
        <xdr:cNvSpPr/>
      </xdr:nvSpPr>
      <xdr:spPr>
        <a:xfrm>
          <a:off x="7029450" y="14093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100431</xdr:rowOff>
    </xdr:from>
    <xdr:to>
      <xdr:col>45</xdr:col>
      <xdr:colOff>177800</xdr:colOff>
      <xdr:row>85</xdr:row>
      <xdr:rowOff>111176</xdr:rowOff>
    </xdr:to>
    <xdr:cxnSp macro="">
      <xdr:nvCxnSpPr>
        <xdr:cNvPr id="368" name="直線コネクタ 367">
          <a:extLst>
            <a:ext uri="{FF2B5EF4-FFF2-40B4-BE49-F238E27FC236}">
              <a16:creationId xmlns:a16="http://schemas.microsoft.com/office/drawing/2014/main" id="{62A5BB1A-E306-4E71-A4CD-F5AFD66B79EA}"/>
            </a:ext>
          </a:extLst>
        </xdr:cNvPr>
        <xdr:cNvCxnSpPr/>
      </xdr:nvCxnSpPr>
      <xdr:spPr>
        <a:xfrm flipV="1">
          <a:off x="7080250" y="14133931"/>
          <a:ext cx="806450" cy="10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64185</xdr:rowOff>
    </xdr:from>
    <xdr:to>
      <xdr:col>36</xdr:col>
      <xdr:colOff>165100</xdr:colOff>
      <xdr:row>85</xdr:row>
      <xdr:rowOff>165785</xdr:rowOff>
    </xdr:to>
    <xdr:sp macro="" textlink="">
      <xdr:nvSpPr>
        <xdr:cNvPr id="369" name="楕円 368">
          <a:extLst>
            <a:ext uri="{FF2B5EF4-FFF2-40B4-BE49-F238E27FC236}">
              <a16:creationId xmlns:a16="http://schemas.microsoft.com/office/drawing/2014/main" id="{E7C1C3D6-583D-4295-B9A5-D3082BF5751E}"/>
            </a:ext>
          </a:extLst>
        </xdr:cNvPr>
        <xdr:cNvSpPr/>
      </xdr:nvSpPr>
      <xdr:spPr>
        <a:xfrm>
          <a:off x="6235700" y="14097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111176</xdr:rowOff>
    </xdr:from>
    <xdr:to>
      <xdr:col>41</xdr:col>
      <xdr:colOff>50800</xdr:colOff>
      <xdr:row>85</xdr:row>
      <xdr:rowOff>114985</xdr:rowOff>
    </xdr:to>
    <xdr:cxnSp macro="">
      <xdr:nvCxnSpPr>
        <xdr:cNvPr id="370" name="直線コネクタ 369">
          <a:extLst>
            <a:ext uri="{FF2B5EF4-FFF2-40B4-BE49-F238E27FC236}">
              <a16:creationId xmlns:a16="http://schemas.microsoft.com/office/drawing/2014/main" id="{DEAAD228-4B3E-4028-8C35-5987623EA036}"/>
            </a:ext>
          </a:extLst>
        </xdr:cNvPr>
        <xdr:cNvCxnSpPr/>
      </xdr:nvCxnSpPr>
      <xdr:spPr>
        <a:xfrm flipV="1">
          <a:off x="6286500" y="14144676"/>
          <a:ext cx="79375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158766</xdr:rowOff>
    </xdr:from>
    <xdr:ext cx="469744" cy="259045"/>
    <xdr:sp macro="" textlink="">
      <xdr:nvSpPr>
        <xdr:cNvPr id="371" name="n_1aveValue【公営住宅】&#10;一人当たり面積">
          <a:extLst>
            <a:ext uri="{FF2B5EF4-FFF2-40B4-BE49-F238E27FC236}">
              <a16:creationId xmlns:a16="http://schemas.microsoft.com/office/drawing/2014/main" id="{F5788DC7-3FDE-4C23-B392-3DD83DE929B8}"/>
            </a:ext>
          </a:extLst>
        </xdr:cNvPr>
        <xdr:cNvSpPr txBox="1"/>
      </xdr:nvSpPr>
      <xdr:spPr>
        <a:xfrm>
          <a:off x="8458277" y="13696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166691</xdr:rowOff>
    </xdr:from>
    <xdr:ext cx="469744" cy="259045"/>
    <xdr:sp macro="" textlink="">
      <xdr:nvSpPr>
        <xdr:cNvPr id="372" name="n_2aveValue【公営住宅】&#10;一人当たり面積">
          <a:extLst>
            <a:ext uri="{FF2B5EF4-FFF2-40B4-BE49-F238E27FC236}">
              <a16:creationId xmlns:a16="http://schemas.microsoft.com/office/drawing/2014/main" id="{27E59CB3-4F0E-4302-85E3-0501A7BD3530}"/>
            </a:ext>
          </a:extLst>
        </xdr:cNvPr>
        <xdr:cNvSpPr txBox="1"/>
      </xdr:nvSpPr>
      <xdr:spPr>
        <a:xfrm>
          <a:off x="7677227" y="13704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6824</xdr:rowOff>
    </xdr:from>
    <xdr:ext cx="469744" cy="259045"/>
    <xdr:sp macro="" textlink="">
      <xdr:nvSpPr>
        <xdr:cNvPr id="373" name="n_3aveValue【公営住宅】&#10;一人当たり面積">
          <a:extLst>
            <a:ext uri="{FF2B5EF4-FFF2-40B4-BE49-F238E27FC236}">
              <a16:creationId xmlns:a16="http://schemas.microsoft.com/office/drawing/2014/main" id="{62443C15-7C38-47EE-A564-590518E40274}"/>
            </a:ext>
          </a:extLst>
        </xdr:cNvPr>
        <xdr:cNvSpPr txBox="1"/>
      </xdr:nvSpPr>
      <xdr:spPr>
        <a:xfrm>
          <a:off x="6864427" y="13710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158538</xdr:rowOff>
    </xdr:from>
    <xdr:ext cx="469744" cy="259045"/>
    <xdr:sp macro="" textlink="">
      <xdr:nvSpPr>
        <xdr:cNvPr id="374" name="n_4aveValue【公営住宅】&#10;一人当たり面積">
          <a:extLst>
            <a:ext uri="{FF2B5EF4-FFF2-40B4-BE49-F238E27FC236}">
              <a16:creationId xmlns:a16="http://schemas.microsoft.com/office/drawing/2014/main" id="{10A24299-1FD5-4184-8FB7-C6A660675B1F}"/>
            </a:ext>
          </a:extLst>
        </xdr:cNvPr>
        <xdr:cNvSpPr txBox="1"/>
      </xdr:nvSpPr>
      <xdr:spPr>
        <a:xfrm>
          <a:off x="6070677" y="13696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138853</xdr:rowOff>
    </xdr:from>
    <xdr:ext cx="469744" cy="259045"/>
    <xdr:sp macro="" textlink="">
      <xdr:nvSpPr>
        <xdr:cNvPr id="375" name="n_1mainValue【公営住宅】&#10;一人当たり面積">
          <a:extLst>
            <a:ext uri="{FF2B5EF4-FFF2-40B4-BE49-F238E27FC236}">
              <a16:creationId xmlns:a16="http://schemas.microsoft.com/office/drawing/2014/main" id="{2028A837-4C0E-45FE-833D-E48E7783D596}"/>
            </a:ext>
          </a:extLst>
        </xdr:cNvPr>
        <xdr:cNvSpPr txBox="1"/>
      </xdr:nvSpPr>
      <xdr:spPr>
        <a:xfrm>
          <a:off x="8458277" y="14172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142358</xdr:rowOff>
    </xdr:from>
    <xdr:ext cx="469744" cy="259045"/>
    <xdr:sp macro="" textlink="">
      <xdr:nvSpPr>
        <xdr:cNvPr id="376" name="n_2mainValue【公営住宅】&#10;一人当たり面積">
          <a:extLst>
            <a:ext uri="{FF2B5EF4-FFF2-40B4-BE49-F238E27FC236}">
              <a16:creationId xmlns:a16="http://schemas.microsoft.com/office/drawing/2014/main" id="{647B4B0C-62CB-48E7-B0C5-4ADCCD7BFF2C}"/>
            </a:ext>
          </a:extLst>
        </xdr:cNvPr>
        <xdr:cNvSpPr txBox="1"/>
      </xdr:nvSpPr>
      <xdr:spPr>
        <a:xfrm>
          <a:off x="7677227" y="14175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153103</xdr:rowOff>
    </xdr:from>
    <xdr:ext cx="469744" cy="259045"/>
    <xdr:sp macro="" textlink="">
      <xdr:nvSpPr>
        <xdr:cNvPr id="377" name="n_3mainValue【公営住宅】&#10;一人当たり面積">
          <a:extLst>
            <a:ext uri="{FF2B5EF4-FFF2-40B4-BE49-F238E27FC236}">
              <a16:creationId xmlns:a16="http://schemas.microsoft.com/office/drawing/2014/main" id="{95C5230B-50AA-4BCA-9004-422803DFC6DF}"/>
            </a:ext>
          </a:extLst>
        </xdr:cNvPr>
        <xdr:cNvSpPr txBox="1"/>
      </xdr:nvSpPr>
      <xdr:spPr>
        <a:xfrm>
          <a:off x="6864427" y="14186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156912</xdr:rowOff>
    </xdr:from>
    <xdr:ext cx="469744" cy="259045"/>
    <xdr:sp macro="" textlink="">
      <xdr:nvSpPr>
        <xdr:cNvPr id="378" name="n_4mainValue【公営住宅】&#10;一人当たり面積">
          <a:extLst>
            <a:ext uri="{FF2B5EF4-FFF2-40B4-BE49-F238E27FC236}">
              <a16:creationId xmlns:a16="http://schemas.microsoft.com/office/drawing/2014/main" id="{61D97949-DFD4-462E-A9B5-EDBBEF97F99E}"/>
            </a:ext>
          </a:extLst>
        </xdr:cNvPr>
        <xdr:cNvSpPr txBox="1"/>
      </xdr:nvSpPr>
      <xdr:spPr>
        <a:xfrm>
          <a:off x="6070677" y="14190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D3B3B860-715F-4665-9173-69E77F3A4AAC}"/>
            </a:ext>
          </a:extLst>
        </xdr:cNvPr>
        <xdr:cNvSpPr/>
      </xdr:nvSpPr>
      <xdr:spPr>
        <a:xfrm>
          <a:off x="6858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F0125B76-8A93-4ED7-BB21-D4061D238101}"/>
            </a:ext>
          </a:extLst>
        </xdr:cNvPr>
        <xdr:cNvSpPr/>
      </xdr:nvSpPr>
      <xdr:spPr>
        <a:xfrm>
          <a:off x="8128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4A9095F2-17D7-4348-84D0-34B5509E852F}"/>
            </a:ext>
          </a:extLst>
        </xdr:cNvPr>
        <xdr:cNvSpPr/>
      </xdr:nvSpPr>
      <xdr:spPr>
        <a:xfrm>
          <a:off x="8128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1C9C7077-758C-4ED2-BA81-C12A32D14331}"/>
            </a:ext>
          </a:extLst>
        </xdr:cNvPr>
        <xdr:cNvSpPr/>
      </xdr:nvSpPr>
      <xdr:spPr>
        <a:xfrm>
          <a:off x="17145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53DEE9CA-A3FA-49A2-B173-F16DCD3C6F7C}"/>
            </a:ext>
          </a:extLst>
        </xdr:cNvPr>
        <xdr:cNvSpPr/>
      </xdr:nvSpPr>
      <xdr:spPr>
        <a:xfrm>
          <a:off x="17145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E4754BC7-873F-4131-9A35-4F529789C11B}"/>
            </a:ext>
          </a:extLst>
        </xdr:cNvPr>
        <xdr:cNvSpPr/>
      </xdr:nvSpPr>
      <xdr:spPr>
        <a:xfrm>
          <a:off x="27432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B0EF45B0-DDB7-43C2-BA59-8CECC7481D74}"/>
            </a:ext>
          </a:extLst>
        </xdr:cNvPr>
        <xdr:cNvSpPr/>
      </xdr:nvSpPr>
      <xdr:spPr>
        <a:xfrm>
          <a:off x="27432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FAD7C237-F243-4803-A11A-529649AD551C}"/>
            </a:ext>
          </a:extLst>
        </xdr:cNvPr>
        <xdr:cNvSpPr/>
      </xdr:nvSpPr>
      <xdr:spPr>
        <a:xfrm>
          <a:off x="685800" y="16148050"/>
          <a:ext cx="4267200"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892AA57B-7EE9-417B-9A44-8E98B8AC66E2}"/>
            </a:ext>
          </a:extLst>
        </xdr:cNvPr>
        <xdr:cNvSpPr/>
      </xdr:nvSpPr>
      <xdr:spPr>
        <a:xfrm>
          <a:off x="595630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CA739CC0-1EBC-43FA-9E0E-9C3507409C88}"/>
            </a:ext>
          </a:extLst>
        </xdr:cNvPr>
        <xdr:cNvSpPr/>
      </xdr:nvSpPr>
      <xdr:spPr>
        <a:xfrm>
          <a:off x="60642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23F712AC-4F2F-4740-8755-BD8760EA4852}"/>
            </a:ext>
          </a:extLst>
        </xdr:cNvPr>
        <xdr:cNvSpPr/>
      </xdr:nvSpPr>
      <xdr:spPr>
        <a:xfrm>
          <a:off x="60642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5811921E-933C-470F-B21D-121B27551A84}"/>
            </a:ext>
          </a:extLst>
        </xdr:cNvPr>
        <xdr:cNvSpPr/>
      </xdr:nvSpPr>
      <xdr:spPr>
        <a:xfrm>
          <a:off x="69850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C17FF9AD-44BB-41B3-8DD7-A00FB677D716}"/>
            </a:ext>
          </a:extLst>
        </xdr:cNvPr>
        <xdr:cNvSpPr/>
      </xdr:nvSpPr>
      <xdr:spPr>
        <a:xfrm>
          <a:off x="69850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CF675170-C65E-4599-82CC-A5BB4DF71258}"/>
            </a:ext>
          </a:extLst>
        </xdr:cNvPr>
        <xdr:cNvSpPr/>
      </xdr:nvSpPr>
      <xdr:spPr>
        <a:xfrm>
          <a:off x="80137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219010FD-D094-4BAD-A211-FE18FCBB4D55}"/>
            </a:ext>
          </a:extLst>
        </xdr:cNvPr>
        <xdr:cNvSpPr/>
      </xdr:nvSpPr>
      <xdr:spPr>
        <a:xfrm>
          <a:off x="80137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8F1040DC-4D77-496F-98A8-D2FE72DFE438}"/>
            </a:ext>
          </a:extLst>
        </xdr:cNvPr>
        <xdr:cNvSpPr/>
      </xdr:nvSpPr>
      <xdr:spPr>
        <a:xfrm>
          <a:off x="5956300" y="16148050"/>
          <a:ext cx="4248150"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5D48C44B-2D32-4FF9-809F-27C18B59716A}"/>
            </a:ext>
          </a:extLst>
        </xdr:cNvPr>
        <xdr:cNvSpPr/>
      </xdr:nvSpPr>
      <xdr:spPr>
        <a:xfrm>
          <a:off x="11207750" y="40386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1D661B78-3A03-4212-8A00-35C957F0401C}"/>
            </a:ext>
          </a:extLst>
        </xdr:cNvPr>
        <xdr:cNvSpPr/>
      </xdr:nvSpPr>
      <xdr:spPr>
        <a:xfrm>
          <a:off x="113157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AABD328F-D686-4FA2-98A0-E23702A9DBDF}"/>
            </a:ext>
          </a:extLst>
        </xdr:cNvPr>
        <xdr:cNvSpPr/>
      </xdr:nvSpPr>
      <xdr:spPr>
        <a:xfrm>
          <a:off x="113157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5D9C26A5-694E-49CC-A871-EC38442BA8B9}"/>
            </a:ext>
          </a:extLst>
        </xdr:cNvPr>
        <xdr:cNvSpPr/>
      </xdr:nvSpPr>
      <xdr:spPr>
        <a:xfrm>
          <a:off x="122364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C54F711A-4C5F-4C86-9013-4AD28A1BE876}"/>
            </a:ext>
          </a:extLst>
        </xdr:cNvPr>
        <xdr:cNvSpPr/>
      </xdr:nvSpPr>
      <xdr:spPr>
        <a:xfrm>
          <a:off x="122364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D3540C50-B618-4BC6-8255-9D17D1B5046D}"/>
            </a:ext>
          </a:extLst>
        </xdr:cNvPr>
        <xdr:cNvSpPr/>
      </xdr:nvSpPr>
      <xdr:spPr>
        <a:xfrm>
          <a:off x="132651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DCA4D3B4-CF86-4E3D-8ADD-4A8CD163BBA9}"/>
            </a:ext>
          </a:extLst>
        </xdr:cNvPr>
        <xdr:cNvSpPr/>
      </xdr:nvSpPr>
      <xdr:spPr>
        <a:xfrm>
          <a:off x="132651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515BDF4A-53A7-47F5-8A69-EEBEF178B8C2}"/>
            </a:ext>
          </a:extLst>
        </xdr:cNvPr>
        <xdr:cNvSpPr/>
      </xdr:nvSpPr>
      <xdr:spPr>
        <a:xfrm>
          <a:off x="11207750" y="51371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FAFBEAB7-3071-4B07-87EA-2318ACFF387E}"/>
            </a:ext>
          </a:extLst>
        </xdr:cNvPr>
        <xdr:cNvSpPr txBox="1"/>
      </xdr:nvSpPr>
      <xdr:spPr>
        <a:xfrm>
          <a:off x="11169650" y="4953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FE3246CC-C120-4BEB-A732-D975C8455951}"/>
            </a:ext>
          </a:extLst>
        </xdr:cNvPr>
        <xdr:cNvCxnSpPr/>
      </xdr:nvCxnSpPr>
      <xdr:spPr>
        <a:xfrm>
          <a:off x="11207750" y="7340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9D474EAC-287E-420F-825E-041DBF5BA51B}"/>
            </a:ext>
          </a:extLst>
        </xdr:cNvPr>
        <xdr:cNvSpPr txBox="1"/>
      </xdr:nvSpPr>
      <xdr:spPr>
        <a:xfrm>
          <a:off x="10797721" y="7204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6" name="直線コネクタ 405">
          <a:extLst>
            <a:ext uri="{FF2B5EF4-FFF2-40B4-BE49-F238E27FC236}">
              <a16:creationId xmlns:a16="http://schemas.microsoft.com/office/drawing/2014/main" id="{87298AF9-4938-41EA-A95F-CEA95AC0978D}"/>
            </a:ext>
          </a:extLst>
        </xdr:cNvPr>
        <xdr:cNvCxnSpPr/>
      </xdr:nvCxnSpPr>
      <xdr:spPr>
        <a:xfrm>
          <a:off x="11207750" y="702672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7" name="テキスト ボックス 406">
          <a:extLst>
            <a:ext uri="{FF2B5EF4-FFF2-40B4-BE49-F238E27FC236}">
              <a16:creationId xmlns:a16="http://schemas.microsoft.com/office/drawing/2014/main" id="{374E3E07-CF5A-4E9F-B284-6FA71CCE15E9}"/>
            </a:ext>
          </a:extLst>
        </xdr:cNvPr>
        <xdr:cNvSpPr txBox="1"/>
      </xdr:nvSpPr>
      <xdr:spPr>
        <a:xfrm>
          <a:off x="10797721" y="68908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8" name="直線コネクタ 407">
          <a:extLst>
            <a:ext uri="{FF2B5EF4-FFF2-40B4-BE49-F238E27FC236}">
              <a16:creationId xmlns:a16="http://schemas.microsoft.com/office/drawing/2014/main" id="{8E3F7A1E-E318-4FDB-815D-1FE05651332D}"/>
            </a:ext>
          </a:extLst>
        </xdr:cNvPr>
        <xdr:cNvCxnSpPr/>
      </xdr:nvCxnSpPr>
      <xdr:spPr>
        <a:xfrm>
          <a:off x="11207750" y="67128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9" name="テキスト ボックス 408">
          <a:extLst>
            <a:ext uri="{FF2B5EF4-FFF2-40B4-BE49-F238E27FC236}">
              <a16:creationId xmlns:a16="http://schemas.microsoft.com/office/drawing/2014/main" id="{7356199F-C5B4-42D6-A463-E8C547237C94}"/>
            </a:ext>
          </a:extLst>
        </xdr:cNvPr>
        <xdr:cNvSpPr txBox="1"/>
      </xdr:nvSpPr>
      <xdr:spPr>
        <a:xfrm>
          <a:off x="10842791" y="65769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0" name="直線コネクタ 409">
          <a:extLst>
            <a:ext uri="{FF2B5EF4-FFF2-40B4-BE49-F238E27FC236}">
              <a16:creationId xmlns:a16="http://schemas.microsoft.com/office/drawing/2014/main" id="{5BBD606E-E9B3-43C9-84D0-DA840BE9A3A4}"/>
            </a:ext>
          </a:extLst>
        </xdr:cNvPr>
        <xdr:cNvCxnSpPr/>
      </xdr:nvCxnSpPr>
      <xdr:spPr>
        <a:xfrm>
          <a:off x="11207750" y="639898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1" name="テキスト ボックス 410">
          <a:extLst>
            <a:ext uri="{FF2B5EF4-FFF2-40B4-BE49-F238E27FC236}">
              <a16:creationId xmlns:a16="http://schemas.microsoft.com/office/drawing/2014/main" id="{420830BD-24C1-411F-B95F-9FBADCBBC82E}"/>
            </a:ext>
          </a:extLst>
        </xdr:cNvPr>
        <xdr:cNvSpPr txBox="1"/>
      </xdr:nvSpPr>
      <xdr:spPr>
        <a:xfrm>
          <a:off x="10842791" y="62631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2" name="直線コネクタ 411">
          <a:extLst>
            <a:ext uri="{FF2B5EF4-FFF2-40B4-BE49-F238E27FC236}">
              <a16:creationId xmlns:a16="http://schemas.microsoft.com/office/drawing/2014/main" id="{EF8BA9AD-46EF-4270-94A9-22F9ABCDE20D}"/>
            </a:ext>
          </a:extLst>
        </xdr:cNvPr>
        <xdr:cNvCxnSpPr/>
      </xdr:nvCxnSpPr>
      <xdr:spPr>
        <a:xfrm>
          <a:off x="11207750" y="60851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3" name="テキスト ボックス 412">
          <a:extLst>
            <a:ext uri="{FF2B5EF4-FFF2-40B4-BE49-F238E27FC236}">
              <a16:creationId xmlns:a16="http://schemas.microsoft.com/office/drawing/2014/main" id="{5CC539A6-4AB5-43FD-B403-B01F6607082D}"/>
            </a:ext>
          </a:extLst>
        </xdr:cNvPr>
        <xdr:cNvSpPr txBox="1"/>
      </xdr:nvSpPr>
      <xdr:spPr>
        <a:xfrm>
          <a:off x="10842791" y="59428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4" name="直線コネクタ 413">
          <a:extLst>
            <a:ext uri="{FF2B5EF4-FFF2-40B4-BE49-F238E27FC236}">
              <a16:creationId xmlns:a16="http://schemas.microsoft.com/office/drawing/2014/main" id="{54CC5947-E2F8-4155-8B91-06EAAADF2EB2}"/>
            </a:ext>
          </a:extLst>
        </xdr:cNvPr>
        <xdr:cNvCxnSpPr/>
      </xdr:nvCxnSpPr>
      <xdr:spPr>
        <a:xfrm>
          <a:off x="11207750" y="57712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5" name="テキスト ボックス 414">
          <a:extLst>
            <a:ext uri="{FF2B5EF4-FFF2-40B4-BE49-F238E27FC236}">
              <a16:creationId xmlns:a16="http://schemas.microsoft.com/office/drawing/2014/main" id="{016845B8-E1D0-4244-AD0D-4DC660E33044}"/>
            </a:ext>
          </a:extLst>
        </xdr:cNvPr>
        <xdr:cNvSpPr txBox="1"/>
      </xdr:nvSpPr>
      <xdr:spPr>
        <a:xfrm>
          <a:off x="10842791" y="56290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6" name="直線コネクタ 415">
          <a:extLst>
            <a:ext uri="{FF2B5EF4-FFF2-40B4-BE49-F238E27FC236}">
              <a16:creationId xmlns:a16="http://schemas.microsoft.com/office/drawing/2014/main" id="{22EAF9A0-0257-4C04-B1F4-FBFC3BFBC98C}"/>
            </a:ext>
          </a:extLst>
        </xdr:cNvPr>
        <xdr:cNvCxnSpPr/>
      </xdr:nvCxnSpPr>
      <xdr:spPr>
        <a:xfrm>
          <a:off x="11207750" y="545102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7" name="テキスト ボックス 416">
          <a:extLst>
            <a:ext uri="{FF2B5EF4-FFF2-40B4-BE49-F238E27FC236}">
              <a16:creationId xmlns:a16="http://schemas.microsoft.com/office/drawing/2014/main" id="{E1309FD6-8C09-44EA-816D-170B5F61349F}"/>
            </a:ext>
          </a:extLst>
        </xdr:cNvPr>
        <xdr:cNvSpPr txBox="1"/>
      </xdr:nvSpPr>
      <xdr:spPr>
        <a:xfrm>
          <a:off x="10906911" y="53151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8" name="直線コネクタ 417">
          <a:extLst>
            <a:ext uri="{FF2B5EF4-FFF2-40B4-BE49-F238E27FC236}">
              <a16:creationId xmlns:a16="http://schemas.microsoft.com/office/drawing/2014/main" id="{6060B2CA-B949-4F55-AD0E-6A12F60D85FA}"/>
            </a:ext>
          </a:extLst>
        </xdr:cNvPr>
        <xdr:cNvCxnSpPr/>
      </xdr:nvCxnSpPr>
      <xdr:spPr>
        <a:xfrm>
          <a:off x="11207750" y="51371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9" name="【認定こども園・幼稚園・保育所】&#10;有形固定資産減価償却率グラフ枠">
          <a:extLst>
            <a:ext uri="{FF2B5EF4-FFF2-40B4-BE49-F238E27FC236}">
              <a16:creationId xmlns:a16="http://schemas.microsoft.com/office/drawing/2014/main" id="{9CBB47F1-A5B0-44E3-95F8-FCE982BFD1F1}"/>
            </a:ext>
          </a:extLst>
        </xdr:cNvPr>
        <xdr:cNvSpPr/>
      </xdr:nvSpPr>
      <xdr:spPr>
        <a:xfrm>
          <a:off x="11207750" y="51371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420" name="直線コネクタ 419">
          <a:extLst>
            <a:ext uri="{FF2B5EF4-FFF2-40B4-BE49-F238E27FC236}">
              <a16:creationId xmlns:a16="http://schemas.microsoft.com/office/drawing/2014/main" id="{AACACC84-2697-4010-BDDB-12EE1B93C732}"/>
            </a:ext>
          </a:extLst>
        </xdr:cNvPr>
        <xdr:cNvCxnSpPr/>
      </xdr:nvCxnSpPr>
      <xdr:spPr>
        <a:xfrm flipV="1">
          <a:off x="14699614" y="5526133"/>
          <a:ext cx="0" cy="1500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1" name="【認定こども園・幼稚園・保育所】&#10;有形固定資産減価償却率最小値テキスト">
          <a:extLst>
            <a:ext uri="{FF2B5EF4-FFF2-40B4-BE49-F238E27FC236}">
              <a16:creationId xmlns:a16="http://schemas.microsoft.com/office/drawing/2014/main" id="{E11FE0DF-DC8B-43F1-96A4-786E9E1887F6}"/>
            </a:ext>
          </a:extLst>
        </xdr:cNvPr>
        <xdr:cNvSpPr txBox="1"/>
      </xdr:nvSpPr>
      <xdr:spPr>
        <a:xfrm>
          <a:off x="14738350" y="7030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2" name="直線コネクタ 421">
          <a:extLst>
            <a:ext uri="{FF2B5EF4-FFF2-40B4-BE49-F238E27FC236}">
              <a16:creationId xmlns:a16="http://schemas.microsoft.com/office/drawing/2014/main" id="{955DAB14-691B-4BBC-84FD-A95F0A8B72A0}"/>
            </a:ext>
          </a:extLst>
        </xdr:cNvPr>
        <xdr:cNvCxnSpPr/>
      </xdr:nvCxnSpPr>
      <xdr:spPr>
        <a:xfrm>
          <a:off x="14611350" y="702672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423" name="【認定こども園・幼稚園・保育所】&#10;有形固定資産減価償却率最大値テキスト">
          <a:extLst>
            <a:ext uri="{FF2B5EF4-FFF2-40B4-BE49-F238E27FC236}">
              <a16:creationId xmlns:a16="http://schemas.microsoft.com/office/drawing/2014/main" id="{3440EBB0-94DE-4DB0-89AC-244BE8FF9C24}"/>
            </a:ext>
          </a:extLst>
        </xdr:cNvPr>
        <xdr:cNvSpPr txBox="1"/>
      </xdr:nvSpPr>
      <xdr:spPr>
        <a:xfrm>
          <a:off x="14738350" y="53077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424" name="直線コネクタ 423">
          <a:extLst>
            <a:ext uri="{FF2B5EF4-FFF2-40B4-BE49-F238E27FC236}">
              <a16:creationId xmlns:a16="http://schemas.microsoft.com/office/drawing/2014/main" id="{976EBACF-48CC-47EA-812B-5AC7385BE871}"/>
            </a:ext>
          </a:extLst>
        </xdr:cNvPr>
        <xdr:cNvCxnSpPr/>
      </xdr:nvCxnSpPr>
      <xdr:spPr>
        <a:xfrm>
          <a:off x="14611350" y="552613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156046</xdr:rowOff>
    </xdr:from>
    <xdr:ext cx="405111" cy="259045"/>
    <xdr:sp macro="" textlink="">
      <xdr:nvSpPr>
        <xdr:cNvPr id="425" name="【認定こども園・幼稚園・保育所】&#10;有形固定資産減価償却率平均値テキスト">
          <a:extLst>
            <a:ext uri="{FF2B5EF4-FFF2-40B4-BE49-F238E27FC236}">
              <a16:creationId xmlns:a16="http://schemas.microsoft.com/office/drawing/2014/main" id="{2FDD1707-37CA-4F21-8B44-C1640999D46C}"/>
            </a:ext>
          </a:extLst>
        </xdr:cNvPr>
        <xdr:cNvSpPr txBox="1"/>
      </xdr:nvSpPr>
      <xdr:spPr>
        <a:xfrm>
          <a:off x="14738350" y="60996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133169</xdr:rowOff>
    </xdr:from>
    <xdr:to>
      <xdr:col>85</xdr:col>
      <xdr:colOff>177800</xdr:colOff>
      <xdr:row>38</xdr:row>
      <xdr:rowOff>63319</xdr:rowOff>
    </xdr:to>
    <xdr:sp macro="" textlink="">
      <xdr:nvSpPr>
        <xdr:cNvPr id="426" name="フローチャート: 判断 425">
          <a:extLst>
            <a:ext uri="{FF2B5EF4-FFF2-40B4-BE49-F238E27FC236}">
              <a16:creationId xmlns:a16="http://schemas.microsoft.com/office/drawing/2014/main" id="{D66D33A5-51AF-434C-859F-F711FAD0C460}"/>
            </a:ext>
          </a:extLst>
        </xdr:cNvPr>
        <xdr:cNvSpPr/>
      </xdr:nvSpPr>
      <xdr:spPr>
        <a:xfrm>
          <a:off x="14649450" y="624186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144599</xdr:rowOff>
    </xdr:from>
    <xdr:to>
      <xdr:col>81</xdr:col>
      <xdr:colOff>101600</xdr:colOff>
      <xdr:row>38</xdr:row>
      <xdr:rowOff>74749</xdr:rowOff>
    </xdr:to>
    <xdr:sp macro="" textlink="">
      <xdr:nvSpPr>
        <xdr:cNvPr id="427" name="フローチャート: 判断 426">
          <a:extLst>
            <a:ext uri="{FF2B5EF4-FFF2-40B4-BE49-F238E27FC236}">
              <a16:creationId xmlns:a16="http://schemas.microsoft.com/office/drawing/2014/main" id="{32EFBEAC-CE1C-4C59-AF85-0F65504D344A}"/>
            </a:ext>
          </a:extLst>
        </xdr:cNvPr>
        <xdr:cNvSpPr/>
      </xdr:nvSpPr>
      <xdr:spPr>
        <a:xfrm>
          <a:off x="13887450" y="625329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142966</xdr:rowOff>
    </xdr:from>
    <xdr:to>
      <xdr:col>76</xdr:col>
      <xdr:colOff>165100</xdr:colOff>
      <xdr:row>38</xdr:row>
      <xdr:rowOff>73116</xdr:rowOff>
    </xdr:to>
    <xdr:sp macro="" textlink="">
      <xdr:nvSpPr>
        <xdr:cNvPr id="428" name="フローチャート: 判断 427">
          <a:extLst>
            <a:ext uri="{FF2B5EF4-FFF2-40B4-BE49-F238E27FC236}">
              <a16:creationId xmlns:a16="http://schemas.microsoft.com/office/drawing/2014/main" id="{513E5D42-168F-4E17-8DF1-5FB45046D5BD}"/>
            </a:ext>
          </a:extLst>
        </xdr:cNvPr>
        <xdr:cNvSpPr/>
      </xdr:nvSpPr>
      <xdr:spPr>
        <a:xfrm>
          <a:off x="13093700" y="625166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120106</xdr:rowOff>
    </xdr:from>
    <xdr:to>
      <xdr:col>72</xdr:col>
      <xdr:colOff>38100</xdr:colOff>
      <xdr:row>38</xdr:row>
      <xdr:rowOff>50256</xdr:rowOff>
    </xdr:to>
    <xdr:sp macro="" textlink="">
      <xdr:nvSpPr>
        <xdr:cNvPr id="429" name="フローチャート: 判断 428">
          <a:extLst>
            <a:ext uri="{FF2B5EF4-FFF2-40B4-BE49-F238E27FC236}">
              <a16:creationId xmlns:a16="http://schemas.microsoft.com/office/drawing/2014/main" id="{20248793-13E4-4EF6-A246-7632DFD3A351}"/>
            </a:ext>
          </a:extLst>
        </xdr:cNvPr>
        <xdr:cNvSpPr/>
      </xdr:nvSpPr>
      <xdr:spPr>
        <a:xfrm>
          <a:off x="12299950" y="622880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98878</xdr:rowOff>
    </xdr:from>
    <xdr:to>
      <xdr:col>67</xdr:col>
      <xdr:colOff>101600</xdr:colOff>
      <xdr:row>38</xdr:row>
      <xdr:rowOff>29028</xdr:rowOff>
    </xdr:to>
    <xdr:sp macro="" textlink="">
      <xdr:nvSpPr>
        <xdr:cNvPr id="430" name="フローチャート: 判断 429">
          <a:extLst>
            <a:ext uri="{FF2B5EF4-FFF2-40B4-BE49-F238E27FC236}">
              <a16:creationId xmlns:a16="http://schemas.microsoft.com/office/drawing/2014/main" id="{3AB9D3B6-16B3-47BD-B88D-9C7F3D82B03B}"/>
            </a:ext>
          </a:extLst>
        </xdr:cNvPr>
        <xdr:cNvSpPr/>
      </xdr:nvSpPr>
      <xdr:spPr>
        <a:xfrm>
          <a:off x="11487150" y="620757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A0B5363B-5A0B-4046-89D5-CE25B6B6AC9B}"/>
            </a:ext>
          </a:extLst>
        </xdr:cNvPr>
        <xdr:cNvSpPr txBox="1"/>
      </xdr:nvSpPr>
      <xdr:spPr>
        <a:xfrm>
          <a:off x="14528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9CBB0C38-1029-49B4-BEC0-50620490FAE2}"/>
            </a:ext>
          </a:extLst>
        </xdr:cNvPr>
        <xdr:cNvSpPr txBox="1"/>
      </xdr:nvSpPr>
      <xdr:spPr>
        <a:xfrm>
          <a:off x="13766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0C6F65FE-8294-4A08-8E9F-28083E62465E}"/>
            </a:ext>
          </a:extLst>
        </xdr:cNvPr>
        <xdr:cNvSpPr txBox="1"/>
      </xdr:nvSpPr>
      <xdr:spPr>
        <a:xfrm>
          <a:off x="129730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C0F0FCDC-8A23-4F54-86E6-53EF942C47E0}"/>
            </a:ext>
          </a:extLst>
        </xdr:cNvPr>
        <xdr:cNvSpPr txBox="1"/>
      </xdr:nvSpPr>
      <xdr:spPr>
        <a:xfrm>
          <a:off x="121729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641BC900-0C75-481D-BC62-D7C9CDD29962}"/>
            </a:ext>
          </a:extLst>
        </xdr:cNvPr>
        <xdr:cNvSpPr txBox="1"/>
      </xdr:nvSpPr>
      <xdr:spPr>
        <a:xfrm>
          <a:off x="113665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18869</xdr:rowOff>
    </xdr:from>
    <xdr:to>
      <xdr:col>85</xdr:col>
      <xdr:colOff>177800</xdr:colOff>
      <xdr:row>39</xdr:row>
      <xdr:rowOff>120469</xdr:rowOff>
    </xdr:to>
    <xdr:sp macro="" textlink="">
      <xdr:nvSpPr>
        <xdr:cNvPr id="436" name="楕円 435">
          <a:extLst>
            <a:ext uri="{FF2B5EF4-FFF2-40B4-BE49-F238E27FC236}">
              <a16:creationId xmlns:a16="http://schemas.microsoft.com/office/drawing/2014/main" id="{3D61D92A-B6C3-4BD8-98C4-7520B2DD61B7}"/>
            </a:ext>
          </a:extLst>
        </xdr:cNvPr>
        <xdr:cNvSpPr/>
      </xdr:nvSpPr>
      <xdr:spPr>
        <a:xfrm>
          <a:off x="14649450" y="6457769"/>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168746</xdr:rowOff>
    </xdr:from>
    <xdr:ext cx="405111" cy="259045"/>
    <xdr:sp macro="" textlink="">
      <xdr:nvSpPr>
        <xdr:cNvPr id="437" name="【認定こども園・幼稚園・保育所】&#10;有形固定資産減価償却率該当値テキスト">
          <a:extLst>
            <a:ext uri="{FF2B5EF4-FFF2-40B4-BE49-F238E27FC236}">
              <a16:creationId xmlns:a16="http://schemas.microsoft.com/office/drawing/2014/main" id="{63C847DC-8AD1-4A6C-A9D7-B0E3047C54DC}"/>
            </a:ext>
          </a:extLst>
        </xdr:cNvPr>
        <xdr:cNvSpPr txBox="1"/>
      </xdr:nvSpPr>
      <xdr:spPr>
        <a:xfrm>
          <a:off x="14738350" y="6436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128270</xdr:rowOff>
    </xdr:from>
    <xdr:to>
      <xdr:col>81</xdr:col>
      <xdr:colOff>101600</xdr:colOff>
      <xdr:row>39</xdr:row>
      <xdr:rowOff>58420</xdr:rowOff>
    </xdr:to>
    <xdr:sp macro="" textlink="">
      <xdr:nvSpPr>
        <xdr:cNvPr id="438" name="楕円 437">
          <a:extLst>
            <a:ext uri="{FF2B5EF4-FFF2-40B4-BE49-F238E27FC236}">
              <a16:creationId xmlns:a16="http://schemas.microsoft.com/office/drawing/2014/main" id="{ED180A8B-BE61-430F-BEA2-211C630CF49D}"/>
            </a:ext>
          </a:extLst>
        </xdr:cNvPr>
        <xdr:cNvSpPr/>
      </xdr:nvSpPr>
      <xdr:spPr>
        <a:xfrm>
          <a:off x="13887450" y="64020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7620</xdr:rowOff>
    </xdr:from>
    <xdr:to>
      <xdr:col>85</xdr:col>
      <xdr:colOff>127000</xdr:colOff>
      <xdr:row>39</xdr:row>
      <xdr:rowOff>69669</xdr:rowOff>
    </xdr:to>
    <xdr:cxnSp macro="">
      <xdr:nvCxnSpPr>
        <xdr:cNvPr id="439" name="直線コネクタ 438">
          <a:extLst>
            <a:ext uri="{FF2B5EF4-FFF2-40B4-BE49-F238E27FC236}">
              <a16:creationId xmlns:a16="http://schemas.microsoft.com/office/drawing/2014/main" id="{4478337A-459D-4D38-B183-039BB4AD6811}"/>
            </a:ext>
          </a:extLst>
        </xdr:cNvPr>
        <xdr:cNvCxnSpPr/>
      </xdr:nvCxnSpPr>
      <xdr:spPr>
        <a:xfrm>
          <a:off x="13938250" y="6446520"/>
          <a:ext cx="762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67854</xdr:rowOff>
    </xdr:from>
    <xdr:to>
      <xdr:col>76</xdr:col>
      <xdr:colOff>165100</xdr:colOff>
      <xdr:row>38</xdr:row>
      <xdr:rowOff>169454</xdr:rowOff>
    </xdr:to>
    <xdr:sp macro="" textlink="">
      <xdr:nvSpPr>
        <xdr:cNvPr id="440" name="楕円 439">
          <a:extLst>
            <a:ext uri="{FF2B5EF4-FFF2-40B4-BE49-F238E27FC236}">
              <a16:creationId xmlns:a16="http://schemas.microsoft.com/office/drawing/2014/main" id="{45328748-9BF7-4E84-9A7D-D38FDC8A4650}"/>
            </a:ext>
          </a:extLst>
        </xdr:cNvPr>
        <xdr:cNvSpPr/>
      </xdr:nvSpPr>
      <xdr:spPr>
        <a:xfrm>
          <a:off x="13093700" y="634165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118654</xdr:rowOff>
    </xdr:from>
    <xdr:to>
      <xdr:col>81</xdr:col>
      <xdr:colOff>50800</xdr:colOff>
      <xdr:row>39</xdr:row>
      <xdr:rowOff>7620</xdr:rowOff>
    </xdr:to>
    <xdr:cxnSp macro="">
      <xdr:nvCxnSpPr>
        <xdr:cNvPr id="441" name="直線コネクタ 440">
          <a:extLst>
            <a:ext uri="{FF2B5EF4-FFF2-40B4-BE49-F238E27FC236}">
              <a16:creationId xmlns:a16="http://schemas.microsoft.com/office/drawing/2014/main" id="{D5935F8D-7239-4CB6-B8A1-76A74DA59C0A}"/>
            </a:ext>
          </a:extLst>
        </xdr:cNvPr>
        <xdr:cNvCxnSpPr/>
      </xdr:nvCxnSpPr>
      <xdr:spPr>
        <a:xfrm>
          <a:off x="13144500" y="6392454"/>
          <a:ext cx="793750" cy="54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5806</xdr:rowOff>
    </xdr:from>
    <xdr:to>
      <xdr:col>72</xdr:col>
      <xdr:colOff>38100</xdr:colOff>
      <xdr:row>38</xdr:row>
      <xdr:rowOff>107406</xdr:rowOff>
    </xdr:to>
    <xdr:sp macro="" textlink="">
      <xdr:nvSpPr>
        <xdr:cNvPr id="442" name="楕円 441">
          <a:extLst>
            <a:ext uri="{FF2B5EF4-FFF2-40B4-BE49-F238E27FC236}">
              <a16:creationId xmlns:a16="http://schemas.microsoft.com/office/drawing/2014/main" id="{95367666-F9D7-4A8D-9156-CFCC5205D086}"/>
            </a:ext>
          </a:extLst>
        </xdr:cNvPr>
        <xdr:cNvSpPr/>
      </xdr:nvSpPr>
      <xdr:spPr>
        <a:xfrm>
          <a:off x="12299950" y="627960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56606</xdr:rowOff>
    </xdr:from>
    <xdr:to>
      <xdr:col>76</xdr:col>
      <xdr:colOff>114300</xdr:colOff>
      <xdr:row>38</xdr:row>
      <xdr:rowOff>118654</xdr:rowOff>
    </xdr:to>
    <xdr:cxnSp macro="">
      <xdr:nvCxnSpPr>
        <xdr:cNvPr id="443" name="直線コネクタ 442">
          <a:extLst>
            <a:ext uri="{FF2B5EF4-FFF2-40B4-BE49-F238E27FC236}">
              <a16:creationId xmlns:a16="http://schemas.microsoft.com/office/drawing/2014/main" id="{7D752CB2-ABF9-4174-BBA0-CDB75EA3BF53}"/>
            </a:ext>
          </a:extLst>
        </xdr:cNvPr>
        <xdr:cNvCxnSpPr/>
      </xdr:nvCxnSpPr>
      <xdr:spPr>
        <a:xfrm>
          <a:off x="12344400" y="6330406"/>
          <a:ext cx="80010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115207</xdr:rowOff>
    </xdr:from>
    <xdr:to>
      <xdr:col>67</xdr:col>
      <xdr:colOff>101600</xdr:colOff>
      <xdr:row>38</xdr:row>
      <xdr:rowOff>45357</xdr:rowOff>
    </xdr:to>
    <xdr:sp macro="" textlink="">
      <xdr:nvSpPr>
        <xdr:cNvPr id="444" name="楕円 443">
          <a:extLst>
            <a:ext uri="{FF2B5EF4-FFF2-40B4-BE49-F238E27FC236}">
              <a16:creationId xmlns:a16="http://schemas.microsoft.com/office/drawing/2014/main" id="{981BA410-73BE-4475-B177-75D58E30E125}"/>
            </a:ext>
          </a:extLst>
        </xdr:cNvPr>
        <xdr:cNvSpPr/>
      </xdr:nvSpPr>
      <xdr:spPr>
        <a:xfrm>
          <a:off x="11487150" y="622390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166007</xdr:rowOff>
    </xdr:from>
    <xdr:to>
      <xdr:col>71</xdr:col>
      <xdr:colOff>177800</xdr:colOff>
      <xdr:row>38</xdr:row>
      <xdr:rowOff>56606</xdr:rowOff>
    </xdr:to>
    <xdr:cxnSp macro="">
      <xdr:nvCxnSpPr>
        <xdr:cNvPr id="445" name="直線コネクタ 444">
          <a:extLst>
            <a:ext uri="{FF2B5EF4-FFF2-40B4-BE49-F238E27FC236}">
              <a16:creationId xmlns:a16="http://schemas.microsoft.com/office/drawing/2014/main" id="{0BD7CA8B-849E-41DB-B022-2948FF269DF6}"/>
            </a:ext>
          </a:extLst>
        </xdr:cNvPr>
        <xdr:cNvCxnSpPr/>
      </xdr:nvCxnSpPr>
      <xdr:spPr>
        <a:xfrm>
          <a:off x="11537950" y="6274707"/>
          <a:ext cx="806450" cy="55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91276</xdr:rowOff>
    </xdr:from>
    <xdr:ext cx="405111" cy="259045"/>
    <xdr:sp macro="" textlink="">
      <xdr:nvSpPr>
        <xdr:cNvPr id="446" name="n_1aveValue【認定こども園・幼稚園・保育所】&#10;有形固定資産減価償却率">
          <a:extLst>
            <a:ext uri="{FF2B5EF4-FFF2-40B4-BE49-F238E27FC236}">
              <a16:creationId xmlns:a16="http://schemas.microsoft.com/office/drawing/2014/main" id="{CDD72AA1-0633-4380-A040-20A78817BB9E}"/>
            </a:ext>
          </a:extLst>
        </xdr:cNvPr>
        <xdr:cNvSpPr txBox="1"/>
      </xdr:nvSpPr>
      <xdr:spPr>
        <a:xfrm>
          <a:off x="13742044" y="60348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89643</xdr:rowOff>
    </xdr:from>
    <xdr:ext cx="405111" cy="259045"/>
    <xdr:sp macro="" textlink="">
      <xdr:nvSpPr>
        <xdr:cNvPr id="447" name="n_2aveValue【認定こども園・幼稚園・保育所】&#10;有形固定資産減価償却率">
          <a:extLst>
            <a:ext uri="{FF2B5EF4-FFF2-40B4-BE49-F238E27FC236}">
              <a16:creationId xmlns:a16="http://schemas.microsoft.com/office/drawing/2014/main" id="{786E4C37-565F-46CD-B426-BFD826B89C38}"/>
            </a:ext>
          </a:extLst>
        </xdr:cNvPr>
        <xdr:cNvSpPr txBox="1"/>
      </xdr:nvSpPr>
      <xdr:spPr>
        <a:xfrm>
          <a:off x="12960994" y="6033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66783</xdr:rowOff>
    </xdr:from>
    <xdr:ext cx="405111" cy="259045"/>
    <xdr:sp macro="" textlink="">
      <xdr:nvSpPr>
        <xdr:cNvPr id="448" name="n_3aveValue【認定こども園・幼稚園・保育所】&#10;有形固定資産減価償却率">
          <a:extLst>
            <a:ext uri="{FF2B5EF4-FFF2-40B4-BE49-F238E27FC236}">
              <a16:creationId xmlns:a16="http://schemas.microsoft.com/office/drawing/2014/main" id="{B55196DD-4437-4192-9F51-658CAF92122D}"/>
            </a:ext>
          </a:extLst>
        </xdr:cNvPr>
        <xdr:cNvSpPr txBox="1"/>
      </xdr:nvSpPr>
      <xdr:spPr>
        <a:xfrm>
          <a:off x="12167244" y="6010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45555</xdr:rowOff>
    </xdr:from>
    <xdr:ext cx="405111" cy="259045"/>
    <xdr:sp macro="" textlink="">
      <xdr:nvSpPr>
        <xdr:cNvPr id="449" name="n_4aveValue【認定こども園・幼稚園・保育所】&#10;有形固定資産減価償却率">
          <a:extLst>
            <a:ext uri="{FF2B5EF4-FFF2-40B4-BE49-F238E27FC236}">
              <a16:creationId xmlns:a16="http://schemas.microsoft.com/office/drawing/2014/main" id="{1B5823A2-EE2B-4AA2-8B20-7EE215CCDC11}"/>
            </a:ext>
          </a:extLst>
        </xdr:cNvPr>
        <xdr:cNvSpPr txBox="1"/>
      </xdr:nvSpPr>
      <xdr:spPr>
        <a:xfrm>
          <a:off x="11354444" y="5989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49547</xdr:rowOff>
    </xdr:from>
    <xdr:ext cx="405111" cy="259045"/>
    <xdr:sp macro="" textlink="">
      <xdr:nvSpPr>
        <xdr:cNvPr id="450" name="n_1mainValue【認定こども園・幼稚園・保育所】&#10;有形固定資産減価償却率">
          <a:extLst>
            <a:ext uri="{FF2B5EF4-FFF2-40B4-BE49-F238E27FC236}">
              <a16:creationId xmlns:a16="http://schemas.microsoft.com/office/drawing/2014/main" id="{9402603A-A626-4AD3-93B1-15F206744021}"/>
            </a:ext>
          </a:extLst>
        </xdr:cNvPr>
        <xdr:cNvSpPr txBox="1"/>
      </xdr:nvSpPr>
      <xdr:spPr>
        <a:xfrm>
          <a:off x="13742044" y="6488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160581</xdr:rowOff>
    </xdr:from>
    <xdr:ext cx="405111" cy="259045"/>
    <xdr:sp macro="" textlink="">
      <xdr:nvSpPr>
        <xdr:cNvPr id="451" name="n_2mainValue【認定こども園・幼稚園・保育所】&#10;有形固定資産減価償却率">
          <a:extLst>
            <a:ext uri="{FF2B5EF4-FFF2-40B4-BE49-F238E27FC236}">
              <a16:creationId xmlns:a16="http://schemas.microsoft.com/office/drawing/2014/main" id="{A142EE0A-99C1-4647-A70D-3DDC548709FC}"/>
            </a:ext>
          </a:extLst>
        </xdr:cNvPr>
        <xdr:cNvSpPr txBox="1"/>
      </xdr:nvSpPr>
      <xdr:spPr>
        <a:xfrm>
          <a:off x="12960994" y="6434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98533</xdr:rowOff>
    </xdr:from>
    <xdr:ext cx="405111" cy="259045"/>
    <xdr:sp macro="" textlink="">
      <xdr:nvSpPr>
        <xdr:cNvPr id="452" name="n_3mainValue【認定こども園・幼稚園・保育所】&#10;有形固定資産減価償却率">
          <a:extLst>
            <a:ext uri="{FF2B5EF4-FFF2-40B4-BE49-F238E27FC236}">
              <a16:creationId xmlns:a16="http://schemas.microsoft.com/office/drawing/2014/main" id="{642885F3-3EDA-48BF-ABCA-08C4B81285F3}"/>
            </a:ext>
          </a:extLst>
        </xdr:cNvPr>
        <xdr:cNvSpPr txBox="1"/>
      </xdr:nvSpPr>
      <xdr:spPr>
        <a:xfrm>
          <a:off x="12167244" y="6372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36484</xdr:rowOff>
    </xdr:from>
    <xdr:ext cx="405111" cy="259045"/>
    <xdr:sp macro="" textlink="">
      <xdr:nvSpPr>
        <xdr:cNvPr id="453" name="n_4mainValue【認定こども園・幼稚園・保育所】&#10;有形固定資産減価償却率">
          <a:extLst>
            <a:ext uri="{FF2B5EF4-FFF2-40B4-BE49-F238E27FC236}">
              <a16:creationId xmlns:a16="http://schemas.microsoft.com/office/drawing/2014/main" id="{33955A36-0D2D-4F68-923C-0792DDCC2E44}"/>
            </a:ext>
          </a:extLst>
        </xdr:cNvPr>
        <xdr:cNvSpPr txBox="1"/>
      </xdr:nvSpPr>
      <xdr:spPr>
        <a:xfrm>
          <a:off x="11354444" y="63102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4" name="正方形/長方形 453">
          <a:extLst>
            <a:ext uri="{FF2B5EF4-FFF2-40B4-BE49-F238E27FC236}">
              <a16:creationId xmlns:a16="http://schemas.microsoft.com/office/drawing/2014/main" id="{C70F1703-A714-409B-8BF4-35C6269147E0}"/>
            </a:ext>
          </a:extLst>
        </xdr:cNvPr>
        <xdr:cNvSpPr/>
      </xdr:nvSpPr>
      <xdr:spPr>
        <a:xfrm>
          <a:off x="16459200" y="40386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5" name="正方形/長方形 454">
          <a:extLst>
            <a:ext uri="{FF2B5EF4-FFF2-40B4-BE49-F238E27FC236}">
              <a16:creationId xmlns:a16="http://schemas.microsoft.com/office/drawing/2014/main" id="{6559BE75-7B5D-4915-92A9-F216B6F94051}"/>
            </a:ext>
          </a:extLst>
        </xdr:cNvPr>
        <xdr:cNvSpPr/>
      </xdr:nvSpPr>
      <xdr:spPr>
        <a:xfrm>
          <a:off x="165862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6" name="正方形/長方形 455">
          <a:extLst>
            <a:ext uri="{FF2B5EF4-FFF2-40B4-BE49-F238E27FC236}">
              <a16:creationId xmlns:a16="http://schemas.microsoft.com/office/drawing/2014/main" id="{2A040704-6F91-4D22-9C1D-EC2323CFC442}"/>
            </a:ext>
          </a:extLst>
        </xdr:cNvPr>
        <xdr:cNvSpPr/>
      </xdr:nvSpPr>
      <xdr:spPr>
        <a:xfrm>
          <a:off x="165862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7" name="正方形/長方形 456">
          <a:extLst>
            <a:ext uri="{FF2B5EF4-FFF2-40B4-BE49-F238E27FC236}">
              <a16:creationId xmlns:a16="http://schemas.microsoft.com/office/drawing/2014/main" id="{48BBA6AF-9082-471D-99DB-0B185DDCB96C}"/>
            </a:ext>
          </a:extLst>
        </xdr:cNvPr>
        <xdr:cNvSpPr/>
      </xdr:nvSpPr>
      <xdr:spPr>
        <a:xfrm>
          <a:off x="174879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8" name="正方形/長方形 457">
          <a:extLst>
            <a:ext uri="{FF2B5EF4-FFF2-40B4-BE49-F238E27FC236}">
              <a16:creationId xmlns:a16="http://schemas.microsoft.com/office/drawing/2014/main" id="{A3CCE1D3-91F5-41A7-A239-A1B9D6C5ACE6}"/>
            </a:ext>
          </a:extLst>
        </xdr:cNvPr>
        <xdr:cNvSpPr/>
      </xdr:nvSpPr>
      <xdr:spPr>
        <a:xfrm>
          <a:off x="174879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9" name="正方形/長方形 458">
          <a:extLst>
            <a:ext uri="{FF2B5EF4-FFF2-40B4-BE49-F238E27FC236}">
              <a16:creationId xmlns:a16="http://schemas.microsoft.com/office/drawing/2014/main" id="{D5C82A14-D738-484D-99FE-636F59EAD6F7}"/>
            </a:ext>
          </a:extLst>
        </xdr:cNvPr>
        <xdr:cNvSpPr/>
      </xdr:nvSpPr>
      <xdr:spPr>
        <a:xfrm>
          <a:off x="185166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0" name="正方形/長方形 459">
          <a:extLst>
            <a:ext uri="{FF2B5EF4-FFF2-40B4-BE49-F238E27FC236}">
              <a16:creationId xmlns:a16="http://schemas.microsoft.com/office/drawing/2014/main" id="{B1A848F0-9E12-490E-8569-4A985F8E3F43}"/>
            </a:ext>
          </a:extLst>
        </xdr:cNvPr>
        <xdr:cNvSpPr/>
      </xdr:nvSpPr>
      <xdr:spPr>
        <a:xfrm>
          <a:off x="185166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1" name="正方形/長方形 460">
          <a:extLst>
            <a:ext uri="{FF2B5EF4-FFF2-40B4-BE49-F238E27FC236}">
              <a16:creationId xmlns:a16="http://schemas.microsoft.com/office/drawing/2014/main" id="{6CA8E488-8018-4658-AB2D-5B2A3AB99A86}"/>
            </a:ext>
          </a:extLst>
        </xdr:cNvPr>
        <xdr:cNvSpPr/>
      </xdr:nvSpPr>
      <xdr:spPr>
        <a:xfrm>
          <a:off x="16459200" y="51371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2" name="テキスト ボックス 461">
          <a:extLst>
            <a:ext uri="{FF2B5EF4-FFF2-40B4-BE49-F238E27FC236}">
              <a16:creationId xmlns:a16="http://schemas.microsoft.com/office/drawing/2014/main" id="{7C75D381-84A7-404A-AA3D-CC6601D2809C}"/>
            </a:ext>
          </a:extLst>
        </xdr:cNvPr>
        <xdr:cNvSpPr txBox="1"/>
      </xdr:nvSpPr>
      <xdr:spPr>
        <a:xfrm>
          <a:off x="16440150" y="4953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3" name="直線コネクタ 462">
          <a:extLst>
            <a:ext uri="{FF2B5EF4-FFF2-40B4-BE49-F238E27FC236}">
              <a16:creationId xmlns:a16="http://schemas.microsoft.com/office/drawing/2014/main" id="{7873FDA3-BFB5-4033-8C9F-192852ADD4E2}"/>
            </a:ext>
          </a:extLst>
        </xdr:cNvPr>
        <xdr:cNvCxnSpPr/>
      </xdr:nvCxnSpPr>
      <xdr:spPr>
        <a:xfrm>
          <a:off x="16459200" y="7340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4" name="直線コネクタ 463">
          <a:extLst>
            <a:ext uri="{FF2B5EF4-FFF2-40B4-BE49-F238E27FC236}">
              <a16:creationId xmlns:a16="http://schemas.microsoft.com/office/drawing/2014/main" id="{A2AAD428-AAC0-4D9F-8A84-79B1C33E5362}"/>
            </a:ext>
          </a:extLst>
        </xdr:cNvPr>
        <xdr:cNvCxnSpPr/>
      </xdr:nvCxnSpPr>
      <xdr:spPr>
        <a:xfrm>
          <a:off x="16459200" y="6902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5" name="テキスト ボックス 464">
          <a:extLst>
            <a:ext uri="{FF2B5EF4-FFF2-40B4-BE49-F238E27FC236}">
              <a16:creationId xmlns:a16="http://schemas.microsoft.com/office/drawing/2014/main" id="{AAE7BF41-1317-4EB4-9B87-271EF173AE15}"/>
            </a:ext>
          </a:extLst>
        </xdr:cNvPr>
        <xdr:cNvSpPr txBox="1"/>
      </xdr:nvSpPr>
      <xdr:spPr>
        <a:xfrm>
          <a:off x="16049171" y="6766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6" name="直線コネクタ 465">
          <a:extLst>
            <a:ext uri="{FF2B5EF4-FFF2-40B4-BE49-F238E27FC236}">
              <a16:creationId xmlns:a16="http://schemas.microsoft.com/office/drawing/2014/main" id="{19972AB1-C175-4760-8F04-18BC50DD9879}"/>
            </a:ext>
          </a:extLst>
        </xdr:cNvPr>
        <xdr:cNvCxnSpPr/>
      </xdr:nvCxnSpPr>
      <xdr:spPr>
        <a:xfrm>
          <a:off x="16459200" y="6457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7" name="テキスト ボックス 466">
          <a:extLst>
            <a:ext uri="{FF2B5EF4-FFF2-40B4-BE49-F238E27FC236}">
              <a16:creationId xmlns:a16="http://schemas.microsoft.com/office/drawing/2014/main" id="{2591F614-0A16-42C4-BCAC-A0A3BAE5B953}"/>
            </a:ext>
          </a:extLst>
        </xdr:cNvPr>
        <xdr:cNvSpPr txBox="1"/>
      </xdr:nvSpPr>
      <xdr:spPr>
        <a:xfrm>
          <a:off x="16049171" y="6322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8" name="直線コネクタ 467">
          <a:extLst>
            <a:ext uri="{FF2B5EF4-FFF2-40B4-BE49-F238E27FC236}">
              <a16:creationId xmlns:a16="http://schemas.microsoft.com/office/drawing/2014/main" id="{4A7ECEC7-014A-4FB7-804D-D2DEB14D9471}"/>
            </a:ext>
          </a:extLst>
        </xdr:cNvPr>
        <xdr:cNvCxnSpPr/>
      </xdr:nvCxnSpPr>
      <xdr:spPr>
        <a:xfrm>
          <a:off x="16459200" y="6019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9" name="テキスト ボックス 468">
          <a:extLst>
            <a:ext uri="{FF2B5EF4-FFF2-40B4-BE49-F238E27FC236}">
              <a16:creationId xmlns:a16="http://schemas.microsoft.com/office/drawing/2014/main" id="{74927A22-4108-4362-90DD-87B93BD62C99}"/>
            </a:ext>
          </a:extLst>
        </xdr:cNvPr>
        <xdr:cNvSpPr txBox="1"/>
      </xdr:nvSpPr>
      <xdr:spPr>
        <a:xfrm>
          <a:off x="16049171" y="5883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0" name="直線コネクタ 469">
          <a:extLst>
            <a:ext uri="{FF2B5EF4-FFF2-40B4-BE49-F238E27FC236}">
              <a16:creationId xmlns:a16="http://schemas.microsoft.com/office/drawing/2014/main" id="{008B03E9-1A42-4E73-8211-F7C615D237F1}"/>
            </a:ext>
          </a:extLst>
        </xdr:cNvPr>
        <xdr:cNvCxnSpPr/>
      </xdr:nvCxnSpPr>
      <xdr:spPr>
        <a:xfrm>
          <a:off x="16459200" y="5581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71" name="テキスト ボックス 470">
          <a:extLst>
            <a:ext uri="{FF2B5EF4-FFF2-40B4-BE49-F238E27FC236}">
              <a16:creationId xmlns:a16="http://schemas.microsoft.com/office/drawing/2014/main" id="{B42BE59B-73FE-40E2-B468-469AB99CFA21}"/>
            </a:ext>
          </a:extLst>
        </xdr:cNvPr>
        <xdr:cNvSpPr txBox="1"/>
      </xdr:nvSpPr>
      <xdr:spPr>
        <a:xfrm>
          <a:off x="1604917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2" name="直線コネクタ 471">
          <a:extLst>
            <a:ext uri="{FF2B5EF4-FFF2-40B4-BE49-F238E27FC236}">
              <a16:creationId xmlns:a16="http://schemas.microsoft.com/office/drawing/2014/main" id="{0BCDBB05-1502-4742-9377-D0CB05A7AC40}"/>
            </a:ext>
          </a:extLst>
        </xdr:cNvPr>
        <xdr:cNvCxnSpPr/>
      </xdr:nvCxnSpPr>
      <xdr:spPr>
        <a:xfrm>
          <a:off x="16459200" y="5137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3" name="テキスト ボックス 472">
          <a:extLst>
            <a:ext uri="{FF2B5EF4-FFF2-40B4-BE49-F238E27FC236}">
              <a16:creationId xmlns:a16="http://schemas.microsoft.com/office/drawing/2014/main" id="{30CE64C6-9F2E-4D43-9C3E-CF014AA2E9AC}"/>
            </a:ext>
          </a:extLst>
        </xdr:cNvPr>
        <xdr:cNvSpPr txBox="1"/>
      </xdr:nvSpPr>
      <xdr:spPr>
        <a:xfrm>
          <a:off x="16049171" y="500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4" name="【認定こども園・幼稚園・保育所】&#10;一人当たり面積グラフ枠">
          <a:extLst>
            <a:ext uri="{FF2B5EF4-FFF2-40B4-BE49-F238E27FC236}">
              <a16:creationId xmlns:a16="http://schemas.microsoft.com/office/drawing/2014/main" id="{0A8F1D20-09BD-4D67-AB7A-4A85B9D1F91E}"/>
            </a:ext>
          </a:extLst>
        </xdr:cNvPr>
        <xdr:cNvSpPr/>
      </xdr:nvSpPr>
      <xdr:spPr>
        <a:xfrm>
          <a:off x="16459200" y="51371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141122</xdr:rowOff>
    </xdr:from>
    <xdr:to>
      <xdr:col>116</xdr:col>
      <xdr:colOff>62864</xdr:colOff>
      <xdr:row>41</xdr:row>
      <xdr:rowOff>110490</xdr:rowOff>
    </xdr:to>
    <xdr:cxnSp macro="">
      <xdr:nvCxnSpPr>
        <xdr:cNvPr id="475" name="直線コネクタ 474">
          <a:extLst>
            <a:ext uri="{FF2B5EF4-FFF2-40B4-BE49-F238E27FC236}">
              <a16:creationId xmlns:a16="http://schemas.microsoft.com/office/drawing/2014/main" id="{663D82D3-DC81-48C9-AA5B-7071BE4B17E2}"/>
            </a:ext>
          </a:extLst>
        </xdr:cNvPr>
        <xdr:cNvCxnSpPr/>
      </xdr:nvCxnSpPr>
      <xdr:spPr>
        <a:xfrm flipV="1">
          <a:off x="19951064" y="5754522"/>
          <a:ext cx="0" cy="11250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114317</xdr:rowOff>
    </xdr:from>
    <xdr:ext cx="469744" cy="259045"/>
    <xdr:sp macro="" textlink="">
      <xdr:nvSpPr>
        <xdr:cNvPr id="476" name="【認定こども園・幼稚園・保育所】&#10;一人当たり面積最小値テキスト">
          <a:extLst>
            <a:ext uri="{FF2B5EF4-FFF2-40B4-BE49-F238E27FC236}">
              <a16:creationId xmlns:a16="http://schemas.microsoft.com/office/drawing/2014/main" id="{EA6939C1-07BF-481A-BDDC-11D2328CDAEC}"/>
            </a:ext>
          </a:extLst>
        </xdr:cNvPr>
        <xdr:cNvSpPr txBox="1"/>
      </xdr:nvSpPr>
      <xdr:spPr>
        <a:xfrm>
          <a:off x="19989800" y="6883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110490</xdr:rowOff>
    </xdr:from>
    <xdr:to>
      <xdr:col>116</xdr:col>
      <xdr:colOff>152400</xdr:colOff>
      <xdr:row>41</xdr:row>
      <xdr:rowOff>110490</xdr:rowOff>
    </xdr:to>
    <xdr:cxnSp macro="">
      <xdr:nvCxnSpPr>
        <xdr:cNvPr id="477" name="直線コネクタ 476">
          <a:extLst>
            <a:ext uri="{FF2B5EF4-FFF2-40B4-BE49-F238E27FC236}">
              <a16:creationId xmlns:a16="http://schemas.microsoft.com/office/drawing/2014/main" id="{0657FB0B-7FCE-433E-821C-DC8C702519BB}"/>
            </a:ext>
          </a:extLst>
        </xdr:cNvPr>
        <xdr:cNvCxnSpPr/>
      </xdr:nvCxnSpPr>
      <xdr:spPr>
        <a:xfrm>
          <a:off x="19881850" y="687959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87799</xdr:rowOff>
    </xdr:from>
    <xdr:ext cx="469744" cy="259045"/>
    <xdr:sp macro="" textlink="">
      <xdr:nvSpPr>
        <xdr:cNvPr id="478" name="【認定こども園・幼稚園・保育所】&#10;一人当たり面積最大値テキスト">
          <a:extLst>
            <a:ext uri="{FF2B5EF4-FFF2-40B4-BE49-F238E27FC236}">
              <a16:creationId xmlns:a16="http://schemas.microsoft.com/office/drawing/2014/main" id="{9227D750-77CE-489A-AF2E-F3D2DD20527A}"/>
            </a:ext>
          </a:extLst>
        </xdr:cNvPr>
        <xdr:cNvSpPr txBox="1"/>
      </xdr:nvSpPr>
      <xdr:spPr>
        <a:xfrm>
          <a:off x="19989800" y="5536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141122</xdr:rowOff>
    </xdr:from>
    <xdr:to>
      <xdr:col>116</xdr:col>
      <xdr:colOff>152400</xdr:colOff>
      <xdr:row>34</xdr:row>
      <xdr:rowOff>141122</xdr:rowOff>
    </xdr:to>
    <xdr:cxnSp macro="">
      <xdr:nvCxnSpPr>
        <xdr:cNvPr id="479" name="直線コネクタ 478">
          <a:extLst>
            <a:ext uri="{FF2B5EF4-FFF2-40B4-BE49-F238E27FC236}">
              <a16:creationId xmlns:a16="http://schemas.microsoft.com/office/drawing/2014/main" id="{17E62288-79AC-4C86-9CB2-362A311F43F2}"/>
            </a:ext>
          </a:extLst>
        </xdr:cNvPr>
        <xdr:cNvCxnSpPr/>
      </xdr:nvCxnSpPr>
      <xdr:spPr>
        <a:xfrm>
          <a:off x="19881850" y="575452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57421</xdr:rowOff>
    </xdr:from>
    <xdr:ext cx="469744" cy="259045"/>
    <xdr:sp macro="" textlink="">
      <xdr:nvSpPr>
        <xdr:cNvPr id="480" name="【認定こども園・幼稚園・保育所】&#10;一人当たり面積平均値テキスト">
          <a:extLst>
            <a:ext uri="{FF2B5EF4-FFF2-40B4-BE49-F238E27FC236}">
              <a16:creationId xmlns:a16="http://schemas.microsoft.com/office/drawing/2014/main" id="{188D9158-5707-42C0-82C7-2A582688B148}"/>
            </a:ext>
          </a:extLst>
        </xdr:cNvPr>
        <xdr:cNvSpPr txBox="1"/>
      </xdr:nvSpPr>
      <xdr:spPr>
        <a:xfrm>
          <a:off x="19989800" y="64963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34544</xdr:rowOff>
    </xdr:from>
    <xdr:to>
      <xdr:col>116</xdr:col>
      <xdr:colOff>114300</xdr:colOff>
      <xdr:row>40</xdr:row>
      <xdr:rowOff>136144</xdr:rowOff>
    </xdr:to>
    <xdr:sp macro="" textlink="">
      <xdr:nvSpPr>
        <xdr:cNvPr id="481" name="フローチャート: 判断 480">
          <a:extLst>
            <a:ext uri="{FF2B5EF4-FFF2-40B4-BE49-F238E27FC236}">
              <a16:creationId xmlns:a16="http://schemas.microsoft.com/office/drawing/2014/main" id="{CC3E47DD-EB47-4525-8A9B-3E3EDE5CB1E5}"/>
            </a:ext>
          </a:extLst>
        </xdr:cNvPr>
        <xdr:cNvSpPr/>
      </xdr:nvSpPr>
      <xdr:spPr>
        <a:xfrm>
          <a:off x="19900900" y="6638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38659</xdr:rowOff>
    </xdr:from>
    <xdr:to>
      <xdr:col>112</xdr:col>
      <xdr:colOff>38100</xdr:colOff>
      <xdr:row>40</xdr:row>
      <xdr:rowOff>140259</xdr:rowOff>
    </xdr:to>
    <xdr:sp macro="" textlink="">
      <xdr:nvSpPr>
        <xdr:cNvPr id="482" name="フローチャート: 判断 481">
          <a:extLst>
            <a:ext uri="{FF2B5EF4-FFF2-40B4-BE49-F238E27FC236}">
              <a16:creationId xmlns:a16="http://schemas.microsoft.com/office/drawing/2014/main" id="{F5240851-A853-4736-94CC-9023132BA231}"/>
            </a:ext>
          </a:extLst>
        </xdr:cNvPr>
        <xdr:cNvSpPr/>
      </xdr:nvSpPr>
      <xdr:spPr>
        <a:xfrm>
          <a:off x="19157950" y="664265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50088</xdr:rowOff>
    </xdr:from>
    <xdr:to>
      <xdr:col>107</xdr:col>
      <xdr:colOff>101600</xdr:colOff>
      <xdr:row>40</xdr:row>
      <xdr:rowOff>151688</xdr:rowOff>
    </xdr:to>
    <xdr:sp macro="" textlink="">
      <xdr:nvSpPr>
        <xdr:cNvPr id="483" name="フローチャート: 判断 482">
          <a:extLst>
            <a:ext uri="{FF2B5EF4-FFF2-40B4-BE49-F238E27FC236}">
              <a16:creationId xmlns:a16="http://schemas.microsoft.com/office/drawing/2014/main" id="{F6C8C7AE-B0FA-4C1D-AD46-4AD1F4495925}"/>
            </a:ext>
          </a:extLst>
        </xdr:cNvPr>
        <xdr:cNvSpPr/>
      </xdr:nvSpPr>
      <xdr:spPr>
        <a:xfrm>
          <a:off x="18345150" y="6654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56490</xdr:rowOff>
    </xdr:from>
    <xdr:to>
      <xdr:col>102</xdr:col>
      <xdr:colOff>165100</xdr:colOff>
      <xdr:row>40</xdr:row>
      <xdr:rowOff>158090</xdr:rowOff>
    </xdr:to>
    <xdr:sp macro="" textlink="">
      <xdr:nvSpPr>
        <xdr:cNvPr id="484" name="フローチャート: 判断 483">
          <a:extLst>
            <a:ext uri="{FF2B5EF4-FFF2-40B4-BE49-F238E27FC236}">
              <a16:creationId xmlns:a16="http://schemas.microsoft.com/office/drawing/2014/main" id="{BE995EF4-FEBF-4977-AFCF-E45DA90F47DD}"/>
            </a:ext>
          </a:extLst>
        </xdr:cNvPr>
        <xdr:cNvSpPr/>
      </xdr:nvSpPr>
      <xdr:spPr>
        <a:xfrm>
          <a:off x="17551400" y="666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61976</xdr:rowOff>
    </xdr:from>
    <xdr:to>
      <xdr:col>98</xdr:col>
      <xdr:colOff>38100</xdr:colOff>
      <xdr:row>40</xdr:row>
      <xdr:rowOff>163576</xdr:rowOff>
    </xdr:to>
    <xdr:sp macro="" textlink="">
      <xdr:nvSpPr>
        <xdr:cNvPr id="485" name="フローチャート: 判断 484">
          <a:extLst>
            <a:ext uri="{FF2B5EF4-FFF2-40B4-BE49-F238E27FC236}">
              <a16:creationId xmlns:a16="http://schemas.microsoft.com/office/drawing/2014/main" id="{42B4FA26-F40E-4E57-9AF7-7B6974737BC1}"/>
            </a:ext>
          </a:extLst>
        </xdr:cNvPr>
        <xdr:cNvSpPr/>
      </xdr:nvSpPr>
      <xdr:spPr>
        <a:xfrm>
          <a:off x="16757650" y="666597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27164CEF-DAE2-4191-8D64-AABDACB4B837}"/>
            </a:ext>
          </a:extLst>
        </xdr:cNvPr>
        <xdr:cNvSpPr txBox="1"/>
      </xdr:nvSpPr>
      <xdr:spPr>
        <a:xfrm>
          <a:off x="19780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F00B3954-408C-44A9-833E-BEA905FEAD6A}"/>
            </a:ext>
          </a:extLst>
        </xdr:cNvPr>
        <xdr:cNvSpPr txBox="1"/>
      </xdr:nvSpPr>
      <xdr:spPr>
        <a:xfrm>
          <a:off x="190309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11359CAE-45E8-49DF-A1BD-8B2E9F6B7002}"/>
            </a:ext>
          </a:extLst>
        </xdr:cNvPr>
        <xdr:cNvSpPr txBox="1"/>
      </xdr:nvSpPr>
      <xdr:spPr>
        <a:xfrm>
          <a:off x="182245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E94C8DB0-B975-42F8-99E8-0FCFC5C4697B}"/>
            </a:ext>
          </a:extLst>
        </xdr:cNvPr>
        <xdr:cNvSpPr txBox="1"/>
      </xdr:nvSpPr>
      <xdr:spPr>
        <a:xfrm>
          <a:off x="174307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17A9994C-BBAE-4EEF-BD8A-909A0F15146F}"/>
            </a:ext>
          </a:extLst>
        </xdr:cNvPr>
        <xdr:cNvSpPr txBox="1"/>
      </xdr:nvSpPr>
      <xdr:spPr>
        <a:xfrm>
          <a:off x="166306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51918</xdr:rowOff>
    </xdr:from>
    <xdr:to>
      <xdr:col>116</xdr:col>
      <xdr:colOff>114300</xdr:colOff>
      <xdr:row>40</xdr:row>
      <xdr:rowOff>153518</xdr:rowOff>
    </xdr:to>
    <xdr:sp macro="" textlink="">
      <xdr:nvSpPr>
        <xdr:cNvPr id="491" name="楕円 490">
          <a:extLst>
            <a:ext uri="{FF2B5EF4-FFF2-40B4-BE49-F238E27FC236}">
              <a16:creationId xmlns:a16="http://schemas.microsoft.com/office/drawing/2014/main" id="{7AA9AC29-CDF4-4234-8869-26778047A491}"/>
            </a:ext>
          </a:extLst>
        </xdr:cNvPr>
        <xdr:cNvSpPr/>
      </xdr:nvSpPr>
      <xdr:spPr>
        <a:xfrm>
          <a:off x="19900900" y="6655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30345</xdr:rowOff>
    </xdr:from>
    <xdr:ext cx="469744" cy="259045"/>
    <xdr:sp macro="" textlink="">
      <xdr:nvSpPr>
        <xdr:cNvPr id="492" name="【認定こども園・幼稚園・保育所】&#10;一人当たり面積該当値テキスト">
          <a:extLst>
            <a:ext uri="{FF2B5EF4-FFF2-40B4-BE49-F238E27FC236}">
              <a16:creationId xmlns:a16="http://schemas.microsoft.com/office/drawing/2014/main" id="{00B366F4-6443-4F5E-A4CF-CD3B4A939A2D}"/>
            </a:ext>
          </a:extLst>
        </xdr:cNvPr>
        <xdr:cNvSpPr txBox="1"/>
      </xdr:nvSpPr>
      <xdr:spPr>
        <a:xfrm>
          <a:off x="19989800" y="6634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58318</xdr:rowOff>
    </xdr:from>
    <xdr:to>
      <xdr:col>112</xdr:col>
      <xdr:colOff>38100</xdr:colOff>
      <xdr:row>40</xdr:row>
      <xdr:rowOff>159918</xdr:rowOff>
    </xdr:to>
    <xdr:sp macro="" textlink="">
      <xdr:nvSpPr>
        <xdr:cNvPr id="493" name="楕円 492">
          <a:extLst>
            <a:ext uri="{FF2B5EF4-FFF2-40B4-BE49-F238E27FC236}">
              <a16:creationId xmlns:a16="http://schemas.microsoft.com/office/drawing/2014/main" id="{01F510F5-116D-423A-A732-440661E48A3A}"/>
            </a:ext>
          </a:extLst>
        </xdr:cNvPr>
        <xdr:cNvSpPr/>
      </xdr:nvSpPr>
      <xdr:spPr>
        <a:xfrm>
          <a:off x="19157950" y="666231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102718</xdr:rowOff>
    </xdr:from>
    <xdr:to>
      <xdr:col>116</xdr:col>
      <xdr:colOff>63500</xdr:colOff>
      <xdr:row>40</xdr:row>
      <xdr:rowOff>109118</xdr:rowOff>
    </xdr:to>
    <xdr:cxnSp macro="">
      <xdr:nvCxnSpPr>
        <xdr:cNvPr id="494" name="直線コネクタ 493">
          <a:extLst>
            <a:ext uri="{FF2B5EF4-FFF2-40B4-BE49-F238E27FC236}">
              <a16:creationId xmlns:a16="http://schemas.microsoft.com/office/drawing/2014/main" id="{4E5BDC5F-6A52-4E06-B93D-68802485D25B}"/>
            </a:ext>
          </a:extLst>
        </xdr:cNvPr>
        <xdr:cNvCxnSpPr/>
      </xdr:nvCxnSpPr>
      <xdr:spPr>
        <a:xfrm flipV="1">
          <a:off x="19202400" y="6706718"/>
          <a:ext cx="749300" cy="6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64719</xdr:rowOff>
    </xdr:from>
    <xdr:to>
      <xdr:col>107</xdr:col>
      <xdr:colOff>101600</xdr:colOff>
      <xdr:row>40</xdr:row>
      <xdr:rowOff>166319</xdr:rowOff>
    </xdr:to>
    <xdr:sp macro="" textlink="">
      <xdr:nvSpPr>
        <xdr:cNvPr id="495" name="楕円 494">
          <a:extLst>
            <a:ext uri="{FF2B5EF4-FFF2-40B4-BE49-F238E27FC236}">
              <a16:creationId xmlns:a16="http://schemas.microsoft.com/office/drawing/2014/main" id="{FDA153DB-E491-4593-80D5-EAB5989DE4D1}"/>
            </a:ext>
          </a:extLst>
        </xdr:cNvPr>
        <xdr:cNvSpPr/>
      </xdr:nvSpPr>
      <xdr:spPr>
        <a:xfrm>
          <a:off x="18345150" y="6668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109118</xdr:rowOff>
    </xdr:from>
    <xdr:to>
      <xdr:col>111</xdr:col>
      <xdr:colOff>177800</xdr:colOff>
      <xdr:row>40</xdr:row>
      <xdr:rowOff>115519</xdr:rowOff>
    </xdr:to>
    <xdr:cxnSp macro="">
      <xdr:nvCxnSpPr>
        <xdr:cNvPr id="496" name="直線コネクタ 495">
          <a:extLst>
            <a:ext uri="{FF2B5EF4-FFF2-40B4-BE49-F238E27FC236}">
              <a16:creationId xmlns:a16="http://schemas.microsoft.com/office/drawing/2014/main" id="{65B27ADA-D45A-4219-A495-34EC824DCBA7}"/>
            </a:ext>
          </a:extLst>
        </xdr:cNvPr>
        <xdr:cNvCxnSpPr/>
      </xdr:nvCxnSpPr>
      <xdr:spPr>
        <a:xfrm flipV="1">
          <a:off x="18395950" y="6713118"/>
          <a:ext cx="80645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70206</xdr:rowOff>
    </xdr:from>
    <xdr:to>
      <xdr:col>102</xdr:col>
      <xdr:colOff>165100</xdr:colOff>
      <xdr:row>41</xdr:row>
      <xdr:rowOff>356</xdr:rowOff>
    </xdr:to>
    <xdr:sp macro="" textlink="">
      <xdr:nvSpPr>
        <xdr:cNvPr id="497" name="楕円 496">
          <a:extLst>
            <a:ext uri="{FF2B5EF4-FFF2-40B4-BE49-F238E27FC236}">
              <a16:creationId xmlns:a16="http://schemas.microsoft.com/office/drawing/2014/main" id="{08B64AD4-50DC-4182-A862-70AA047E6620}"/>
            </a:ext>
          </a:extLst>
        </xdr:cNvPr>
        <xdr:cNvSpPr/>
      </xdr:nvSpPr>
      <xdr:spPr>
        <a:xfrm>
          <a:off x="17551400" y="667420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115519</xdr:rowOff>
    </xdr:from>
    <xdr:to>
      <xdr:col>107</xdr:col>
      <xdr:colOff>50800</xdr:colOff>
      <xdr:row>40</xdr:row>
      <xdr:rowOff>121006</xdr:rowOff>
    </xdr:to>
    <xdr:cxnSp macro="">
      <xdr:nvCxnSpPr>
        <xdr:cNvPr id="498" name="直線コネクタ 497">
          <a:extLst>
            <a:ext uri="{FF2B5EF4-FFF2-40B4-BE49-F238E27FC236}">
              <a16:creationId xmlns:a16="http://schemas.microsoft.com/office/drawing/2014/main" id="{7B3AC832-A328-4378-8B4C-B87F24D0DD79}"/>
            </a:ext>
          </a:extLst>
        </xdr:cNvPr>
        <xdr:cNvCxnSpPr/>
      </xdr:nvCxnSpPr>
      <xdr:spPr>
        <a:xfrm flipV="1">
          <a:off x="17602200" y="6719519"/>
          <a:ext cx="793750" cy="5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76149</xdr:rowOff>
    </xdr:from>
    <xdr:to>
      <xdr:col>98</xdr:col>
      <xdr:colOff>38100</xdr:colOff>
      <xdr:row>41</xdr:row>
      <xdr:rowOff>6299</xdr:rowOff>
    </xdr:to>
    <xdr:sp macro="" textlink="">
      <xdr:nvSpPr>
        <xdr:cNvPr id="499" name="楕円 498">
          <a:extLst>
            <a:ext uri="{FF2B5EF4-FFF2-40B4-BE49-F238E27FC236}">
              <a16:creationId xmlns:a16="http://schemas.microsoft.com/office/drawing/2014/main" id="{21DBA4FD-6EB3-431D-A9A7-CB3D76D2CDE5}"/>
            </a:ext>
          </a:extLst>
        </xdr:cNvPr>
        <xdr:cNvSpPr/>
      </xdr:nvSpPr>
      <xdr:spPr>
        <a:xfrm>
          <a:off x="16757650" y="668014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121006</xdr:rowOff>
    </xdr:from>
    <xdr:to>
      <xdr:col>102</xdr:col>
      <xdr:colOff>114300</xdr:colOff>
      <xdr:row>40</xdr:row>
      <xdr:rowOff>126949</xdr:rowOff>
    </xdr:to>
    <xdr:cxnSp macro="">
      <xdr:nvCxnSpPr>
        <xdr:cNvPr id="500" name="直線コネクタ 499">
          <a:extLst>
            <a:ext uri="{FF2B5EF4-FFF2-40B4-BE49-F238E27FC236}">
              <a16:creationId xmlns:a16="http://schemas.microsoft.com/office/drawing/2014/main" id="{F0A70C9E-2D14-4261-BA8F-65D6BF6B8CAF}"/>
            </a:ext>
          </a:extLst>
        </xdr:cNvPr>
        <xdr:cNvCxnSpPr/>
      </xdr:nvCxnSpPr>
      <xdr:spPr>
        <a:xfrm flipV="1">
          <a:off x="16802100" y="6725006"/>
          <a:ext cx="800100" cy="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156786</xdr:rowOff>
    </xdr:from>
    <xdr:ext cx="469744" cy="259045"/>
    <xdr:sp macro="" textlink="">
      <xdr:nvSpPr>
        <xdr:cNvPr id="501" name="n_1aveValue【認定こども園・幼稚園・保育所】&#10;一人当たり面積">
          <a:extLst>
            <a:ext uri="{FF2B5EF4-FFF2-40B4-BE49-F238E27FC236}">
              <a16:creationId xmlns:a16="http://schemas.microsoft.com/office/drawing/2014/main" id="{243E4C9C-789E-4043-AB6F-DFE3DD7304ED}"/>
            </a:ext>
          </a:extLst>
        </xdr:cNvPr>
        <xdr:cNvSpPr txBox="1"/>
      </xdr:nvSpPr>
      <xdr:spPr>
        <a:xfrm>
          <a:off x="18980227" y="6430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168215</xdr:rowOff>
    </xdr:from>
    <xdr:ext cx="469744" cy="259045"/>
    <xdr:sp macro="" textlink="">
      <xdr:nvSpPr>
        <xdr:cNvPr id="502" name="n_2aveValue【認定こども園・幼稚園・保育所】&#10;一人当たり面積">
          <a:extLst>
            <a:ext uri="{FF2B5EF4-FFF2-40B4-BE49-F238E27FC236}">
              <a16:creationId xmlns:a16="http://schemas.microsoft.com/office/drawing/2014/main" id="{5A30C31E-674C-43E6-B5E3-81065A19B6C7}"/>
            </a:ext>
          </a:extLst>
        </xdr:cNvPr>
        <xdr:cNvSpPr txBox="1"/>
      </xdr:nvSpPr>
      <xdr:spPr>
        <a:xfrm>
          <a:off x="18180127" y="6442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3167</xdr:rowOff>
    </xdr:from>
    <xdr:ext cx="469744" cy="259045"/>
    <xdr:sp macro="" textlink="">
      <xdr:nvSpPr>
        <xdr:cNvPr id="503" name="n_3aveValue【認定こども園・幼稚園・保育所】&#10;一人当たり面積">
          <a:extLst>
            <a:ext uri="{FF2B5EF4-FFF2-40B4-BE49-F238E27FC236}">
              <a16:creationId xmlns:a16="http://schemas.microsoft.com/office/drawing/2014/main" id="{AB10F87C-1DC5-45F7-85F8-51B22F4C4D1B}"/>
            </a:ext>
          </a:extLst>
        </xdr:cNvPr>
        <xdr:cNvSpPr txBox="1"/>
      </xdr:nvSpPr>
      <xdr:spPr>
        <a:xfrm>
          <a:off x="17386377" y="6442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8653</xdr:rowOff>
    </xdr:from>
    <xdr:ext cx="469744" cy="259045"/>
    <xdr:sp macro="" textlink="">
      <xdr:nvSpPr>
        <xdr:cNvPr id="504" name="n_4aveValue【認定こども園・幼稚園・保育所】&#10;一人当たり面積">
          <a:extLst>
            <a:ext uri="{FF2B5EF4-FFF2-40B4-BE49-F238E27FC236}">
              <a16:creationId xmlns:a16="http://schemas.microsoft.com/office/drawing/2014/main" id="{4B4E1516-8371-450F-877C-AE0715B10A03}"/>
            </a:ext>
          </a:extLst>
        </xdr:cNvPr>
        <xdr:cNvSpPr txBox="1"/>
      </xdr:nvSpPr>
      <xdr:spPr>
        <a:xfrm>
          <a:off x="16592627" y="6447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151045</xdr:rowOff>
    </xdr:from>
    <xdr:ext cx="469744" cy="259045"/>
    <xdr:sp macro="" textlink="">
      <xdr:nvSpPr>
        <xdr:cNvPr id="505" name="n_1mainValue【認定こども園・幼稚園・保育所】&#10;一人当たり面積">
          <a:extLst>
            <a:ext uri="{FF2B5EF4-FFF2-40B4-BE49-F238E27FC236}">
              <a16:creationId xmlns:a16="http://schemas.microsoft.com/office/drawing/2014/main" id="{313077CE-07DC-4FA0-A7A0-D4D7FA93B264}"/>
            </a:ext>
          </a:extLst>
        </xdr:cNvPr>
        <xdr:cNvSpPr txBox="1"/>
      </xdr:nvSpPr>
      <xdr:spPr>
        <a:xfrm>
          <a:off x="18980227" y="6755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157446</xdr:rowOff>
    </xdr:from>
    <xdr:ext cx="469744" cy="259045"/>
    <xdr:sp macro="" textlink="">
      <xdr:nvSpPr>
        <xdr:cNvPr id="506" name="n_2mainValue【認定こども園・幼稚園・保育所】&#10;一人当たり面積">
          <a:extLst>
            <a:ext uri="{FF2B5EF4-FFF2-40B4-BE49-F238E27FC236}">
              <a16:creationId xmlns:a16="http://schemas.microsoft.com/office/drawing/2014/main" id="{26F5D41E-86A4-4FBB-AE94-76BE9ECC3BBF}"/>
            </a:ext>
          </a:extLst>
        </xdr:cNvPr>
        <xdr:cNvSpPr txBox="1"/>
      </xdr:nvSpPr>
      <xdr:spPr>
        <a:xfrm>
          <a:off x="18180127" y="6761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162933</xdr:rowOff>
    </xdr:from>
    <xdr:ext cx="469744" cy="259045"/>
    <xdr:sp macro="" textlink="">
      <xdr:nvSpPr>
        <xdr:cNvPr id="507" name="n_3mainValue【認定こども園・幼稚園・保育所】&#10;一人当たり面積">
          <a:extLst>
            <a:ext uri="{FF2B5EF4-FFF2-40B4-BE49-F238E27FC236}">
              <a16:creationId xmlns:a16="http://schemas.microsoft.com/office/drawing/2014/main" id="{CB7FECF8-1FB3-4D15-9E7E-3870E72B8A57}"/>
            </a:ext>
          </a:extLst>
        </xdr:cNvPr>
        <xdr:cNvSpPr txBox="1"/>
      </xdr:nvSpPr>
      <xdr:spPr>
        <a:xfrm>
          <a:off x="17386377" y="6766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168876</xdr:rowOff>
    </xdr:from>
    <xdr:ext cx="469744" cy="259045"/>
    <xdr:sp macro="" textlink="">
      <xdr:nvSpPr>
        <xdr:cNvPr id="508" name="n_4mainValue【認定こども園・幼稚園・保育所】&#10;一人当たり面積">
          <a:extLst>
            <a:ext uri="{FF2B5EF4-FFF2-40B4-BE49-F238E27FC236}">
              <a16:creationId xmlns:a16="http://schemas.microsoft.com/office/drawing/2014/main" id="{2413DF85-74DA-4B8B-9AD2-C1776378D8F1}"/>
            </a:ext>
          </a:extLst>
        </xdr:cNvPr>
        <xdr:cNvSpPr txBox="1"/>
      </xdr:nvSpPr>
      <xdr:spPr>
        <a:xfrm>
          <a:off x="16592627" y="6766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9" name="正方形/長方形 508">
          <a:extLst>
            <a:ext uri="{FF2B5EF4-FFF2-40B4-BE49-F238E27FC236}">
              <a16:creationId xmlns:a16="http://schemas.microsoft.com/office/drawing/2014/main" id="{3F3643C7-22A1-45DD-95F0-9CB1FD95D38C}"/>
            </a:ext>
          </a:extLst>
        </xdr:cNvPr>
        <xdr:cNvSpPr/>
      </xdr:nvSpPr>
      <xdr:spPr>
        <a:xfrm>
          <a:off x="11207750" y="77089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0" name="正方形/長方形 509">
          <a:extLst>
            <a:ext uri="{FF2B5EF4-FFF2-40B4-BE49-F238E27FC236}">
              <a16:creationId xmlns:a16="http://schemas.microsoft.com/office/drawing/2014/main" id="{E1E5764A-C357-40E0-A201-13516554B121}"/>
            </a:ext>
          </a:extLst>
        </xdr:cNvPr>
        <xdr:cNvSpPr/>
      </xdr:nvSpPr>
      <xdr:spPr>
        <a:xfrm>
          <a:off x="113157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1" name="正方形/長方形 510">
          <a:extLst>
            <a:ext uri="{FF2B5EF4-FFF2-40B4-BE49-F238E27FC236}">
              <a16:creationId xmlns:a16="http://schemas.microsoft.com/office/drawing/2014/main" id="{91AA2719-5CFC-4D2D-9227-1245174E1D35}"/>
            </a:ext>
          </a:extLst>
        </xdr:cNvPr>
        <xdr:cNvSpPr/>
      </xdr:nvSpPr>
      <xdr:spPr>
        <a:xfrm>
          <a:off x="113157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2" name="正方形/長方形 511">
          <a:extLst>
            <a:ext uri="{FF2B5EF4-FFF2-40B4-BE49-F238E27FC236}">
              <a16:creationId xmlns:a16="http://schemas.microsoft.com/office/drawing/2014/main" id="{38092645-68D1-4A2F-86AB-78786AFD2207}"/>
            </a:ext>
          </a:extLst>
        </xdr:cNvPr>
        <xdr:cNvSpPr/>
      </xdr:nvSpPr>
      <xdr:spPr>
        <a:xfrm>
          <a:off x="122364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3" name="正方形/長方形 512">
          <a:extLst>
            <a:ext uri="{FF2B5EF4-FFF2-40B4-BE49-F238E27FC236}">
              <a16:creationId xmlns:a16="http://schemas.microsoft.com/office/drawing/2014/main" id="{0AEF0C7E-6F84-4B91-95C5-C4CE7FA394E6}"/>
            </a:ext>
          </a:extLst>
        </xdr:cNvPr>
        <xdr:cNvSpPr/>
      </xdr:nvSpPr>
      <xdr:spPr>
        <a:xfrm>
          <a:off x="122364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4" name="正方形/長方形 513">
          <a:extLst>
            <a:ext uri="{FF2B5EF4-FFF2-40B4-BE49-F238E27FC236}">
              <a16:creationId xmlns:a16="http://schemas.microsoft.com/office/drawing/2014/main" id="{896A1331-FDC8-48C3-9A88-F06520DF4672}"/>
            </a:ext>
          </a:extLst>
        </xdr:cNvPr>
        <xdr:cNvSpPr/>
      </xdr:nvSpPr>
      <xdr:spPr>
        <a:xfrm>
          <a:off x="132651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5" name="正方形/長方形 514">
          <a:extLst>
            <a:ext uri="{FF2B5EF4-FFF2-40B4-BE49-F238E27FC236}">
              <a16:creationId xmlns:a16="http://schemas.microsoft.com/office/drawing/2014/main" id="{87808691-62BD-4572-B205-F275DB05109B}"/>
            </a:ext>
          </a:extLst>
        </xdr:cNvPr>
        <xdr:cNvSpPr/>
      </xdr:nvSpPr>
      <xdr:spPr>
        <a:xfrm>
          <a:off x="132651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6" name="正方形/長方形 515">
          <a:extLst>
            <a:ext uri="{FF2B5EF4-FFF2-40B4-BE49-F238E27FC236}">
              <a16:creationId xmlns:a16="http://schemas.microsoft.com/office/drawing/2014/main" id="{E284438A-4586-480A-99B8-2416229D3BB3}"/>
            </a:ext>
          </a:extLst>
        </xdr:cNvPr>
        <xdr:cNvSpPr/>
      </xdr:nvSpPr>
      <xdr:spPr>
        <a:xfrm>
          <a:off x="11207750" y="88074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7" name="テキスト ボックス 516">
          <a:extLst>
            <a:ext uri="{FF2B5EF4-FFF2-40B4-BE49-F238E27FC236}">
              <a16:creationId xmlns:a16="http://schemas.microsoft.com/office/drawing/2014/main" id="{CFE2436E-334F-44D5-B2F1-E09A345852A0}"/>
            </a:ext>
          </a:extLst>
        </xdr:cNvPr>
        <xdr:cNvSpPr txBox="1"/>
      </xdr:nvSpPr>
      <xdr:spPr>
        <a:xfrm>
          <a:off x="11169650" y="86233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8" name="直線コネクタ 517">
          <a:extLst>
            <a:ext uri="{FF2B5EF4-FFF2-40B4-BE49-F238E27FC236}">
              <a16:creationId xmlns:a16="http://schemas.microsoft.com/office/drawing/2014/main" id="{1E650F62-565A-48A0-9ED2-494BF3A5A45B}"/>
            </a:ext>
          </a:extLst>
        </xdr:cNvPr>
        <xdr:cNvCxnSpPr/>
      </xdr:nvCxnSpPr>
      <xdr:spPr>
        <a:xfrm>
          <a:off x="11207750" y="11010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9" name="テキスト ボックス 518">
          <a:extLst>
            <a:ext uri="{FF2B5EF4-FFF2-40B4-BE49-F238E27FC236}">
              <a16:creationId xmlns:a16="http://schemas.microsoft.com/office/drawing/2014/main" id="{D3F65E23-6221-4FEC-A99F-0A5059C912EB}"/>
            </a:ext>
          </a:extLst>
        </xdr:cNvPr>
        <xdr:cNvSpPr txBox="1"/>
      </xdr:nvSpPr>
      <xdr:spPr>
        <a:xfrm>
          <a:off x="10797721" y="1087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0" name="直線コネクタ 519">
          <a:extLst>
            <a:ext uri="{FF2B5EF4-FFF2-40B4-BE49-F238E27FC236}">
              <a16:creationId xmlns:a16="http://schemas.microsoft.com/office/drawing/2014/main" id="{AF68E8BB-5C4D-449F-90B7-1500D869310C}"/>
            </a:ext>
          </a:extLst>
        </xdr:cNvPr>
        <xdr:cNvCxnSpPr/>
      </xdr:nvCxnSpPr>
      <xdr:spPr>
        <a:xfrm>
          <a:off x="11207750" y="1069702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1" name="テキスト ボックス 520">
          <a:extLst>
            <a:ext uri="{FF2B5EF4-FFF2-40B4-BE49-F238E27FC236}">
              <a16:creationId xmlns:a16="http://schemas.microsoft.com/office/drawing/2014/main" id="{F04D86A6-C4C1-465A-B430-C6DC08DD0E9B}"/>
            </a:ext>
          </a:extLst>
        </xdr:cNvPr>
        <xdr:cNvSpPr txBox="1"/>
      </xdr:nvSpPr>
      <xdr:spPr>
        <a:xfrm>
          <a:off x="10797721" y="105611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2" name="直線コネクタ 521">
          <a:extLst>
            <a:ext uri="{FF2B5EF4-FFF2-40B4-BE49-F238E27FC236}">
              <a16:creationId xmlns:a16="http://schemas.microsoft.com/office/drawing/2014/main" id="{CA932686-13A6-4D78-BDD1-B7963E8B264E}"/>
            </a:ext>
          </a:extLst>
        </xdr:cNvPr>
        <xdr:cNvCxnSpPr/>
      </xdr:nvCxnSpPr>
      <xdr:spPr>
        <a:xfrm>
          <a:off x="11207750" y="103831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3" name="テキスト ボックス 522">
          <a:extLst>
            <a:ext uri="{FF2B5EF4-FFF2-40B4-BE49-F238E27FC236}">
              <a16:creationId xmlns:a16="http://schemas.microsoft.com/office/drawing/2014/main" id="{0746C4E9-09AB-43B3-972C-534DA6373DD1}"/>
            </a:ext>
          </a:extLst>
        </xdr:cNvPr>
        <xdr:cNvSpPr txBox="1"/>
      </xdr:nvSpPr>
      <xdr:spPr>
        <a:xfrm>
          <a:off x="10842791" y="102409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4" name="直線コネクタ 523">
          <a:extLst>
            <a:ext uri="{FF2B5EF4-FFF2-40B4-BE49-F238E27FC236}">
              <a16:creationId xmlns:a16="http://schemas.microsoft.com/office/drawing/2014/main" id="{A9488FA2-FFCE-44BA-8B32-297F5D8E495F}"/>
            </a:ext>
          </a:extLst>
        </xdr:cNvPr>
        <xdr:cNvCxnSpPr/>
      </xdr:nvCxnSpPr>
      <xdr:spPr>
        <a:xfrm>
          <a:off x="11207750" y="1006928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5" name="テキスト ボックス 524">
          <a:extLst>
            <a:ext uri="{FF2B5EF4-FFF2-40B4-BE49-F238E27FC236}">
              <a16:creationId xmlns:a16="http://schemas.microsoft.com/office/drawing/2014/main" id="{B870EBEA-3FDE-4AAE-A9A3-61CBB2A82988}"/>
            </a:ext>
          </a:extLst>
        </xdr:cNvPr>
        <xdr:cNvSpPr txBox="1"/>
      </xdr:nvSpPr>
      <xdr:spPr>
        <a:xfrm>
          <a:off x="10842791" y="9927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6" name="直線コネクタ 525">
          <a:extLst>
            <a:ext uri="{FF2B5EF4-FFF2-40B4-BE49-F238E27FC236}">
              <a16:creationId xmlns:a16="http://schemas.microsoft.com/office/drawing/2014/main" id="{7B576B71-335A-45C2-8772-B5F97104BEFD}"/>
            </a:ext>
          </a:extLst>
        </xdr:cNvPr>
        <xdr:cNvCxnSpPr/>
      </xdr:nvCxnSpPr>
      <xdr:spPr>
        <a:xfrm>
          <a:off x="11207750" y="974906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7" name="テキスト ボックス 526">
          <a:extLst>
            <a:ext uri="{FF2B5EF4-FFF2-40B4-BE49-F238E27FC236}">
              <a16:creationId xmlns:a16="http://schemas.microsoft.com/office/drawing/2014/main" id="{415EEB3F-B707-44B3-BD86-BDCDAB8A3F15}"/>
            </a:ext>
          </a:extLst>
        </xdr:cNvPr>
        <xdr:cNvSpPr txBox="1"/>
      </xdr:nvSpPr>
      <xdr:spPr>
        <a:xfrm>
          <a:off x="10842791" y="96131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8" name="直線コネクタ 527">
          <a:extLst>
            <a:ext uri="{FF2B5EF4-FFF2-40B4-BE49-F238E27FC236}">
              <a16:creationId xmlns:a16="http://schemas.microsoft.com/office/drawing/2014/main" id="{73DAD0E5-1265-4728-81D2-5E49F166DADF}"/>
            </a:ext>
          </a:extLst>
        </xdr:cNvPr>
        <xdr:cNvCxnSpPr/>
      </xdr:nvCxnSpPr>
      <xdr:spPr>
        <a:xfrm>
          <a:off x="11207750" y="943519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9" name="テキスト ボックス 528">
          <a:extLst>
            <a:ext uri="{FF2B5EF4-FFF2-40B4-BE49-F238E27FC236}">
              <a16:creationId xmlns:a16="http://schemas.microsoft.com/office/drawing/2014/main" id="{7934276A-10BD-44C0-92EA-39949777CE26}"/>
            </a:ext>
          </a:extLst>
        </xdr:cNvPr>
        <xdr:cNvSpPr txBox="1"/>
      </xdr:nvSpPr>
      <xdr:spPr>
        <a:xfrm>
          <a:off x="10842791" y="9299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0" name="直線コネクタ 529">
          <a:extLst>
            <a:ext uri="{FF2B5EF4-FFF2-40B4-BE49-F238E27FC236}">
              <a16:creationId xmlns:a16="http://schemas.microsoft.com/office/drawing/2014/main" id="{7D83657B-09D2-4F43-9F7F-B9B769E375B7}"/>
            </a:ext>
          </a:extLst>
        </xdr:cNvPr>
        <xdr:cNvCxnSpPr/>
      </xdr:nvCxnSpPr>
      <xdr:spPr>
        <a:xfrm>
          <a:off x="11207750" y="912132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1" name="テキスト ボックス 530">
          <a:extLst>
            <a:ext uri="{FF2B5EF4-FFF2-40B4-BE49-F238E27FC236}">
              <a16:creationId xmlns:a16="http://schemas.microsoft.com/office/drawing/2014/main" id="{BC9948ED-99CD-4FF1-8155-925F5708B239}"/>
            </a:ext>
          </a:extLst>
        </xdr:cNvPr>
        <xdr:cNvSpPr txBox="1"/>
      </xdr:nvSpPr>
      <xdr:spPr>
        <a:xfrm>
          <a:off x="10906911" y="89854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2" name="直線コネクタ 531">
          <a:extLst>
            <a:ext uri="{FF2B5EF4-FFF2-40B4-BE49-F238E27FC236}">
              <a16:creationId xmlns:a16="http://schemas.microsoft.com/office/drawing/2014/main" id="{E1DEEA0F-1068-4E47-9457-774A72E8C6ED}"/>
            </a:ext>
          </a:extLst>
        </xdr:cNvPr>
        <xdr:cNvCxnSpPr/>
      </xdr:nvCxnSpPr>
      <xdr:spPr>
        <a:xfrm>
          <a:off x="11207750" y="8807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3" name="【学校施設】&#10;有形固定資産減価償却率グラフ枠">
          <a:extLst>
            <a:ext uri="{FF2B5EF4-FFF2-40B4-BE49-F238E27FC236}">
              <a16:creationId xmlns:a16="http://schemas.microsoft.com/office/drawing/2014/main" id="{4F2B2CB9-ACBE-4FBE-95A8-4493F42688BA}"/>
            </a:ext>
          </a:extLst>
        </xdr:cNvPr>
        <xdr:cNvSpPr/>
      </xdr:nvSpPr>
      <xdr:spPr>
        <a:xfrm>
          <a:off x="11207750" y="88074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96338</xdr:rowOff>
    </xdr:from>
    <xdr:to>
      <xdr:col>85</xdr:col>
      <xdr:colOff>126364</xdr:colOff>
      <xdr:row>64</xdr:row>
      <xdr:rowOff>89807</xdr:rowOff>
    </xdr:to>
    <xdr:cxnSp macro="">
      <xdr:nvCxnSpPr>
        <xdr:cNvPr id="534" name="直線コネクタ 533">
          <a:extLst>
            <a:ext uri="{FF2B5EF4-FFF2-40B4-BE49-F238E27FC236}">
              <a16:creationId xmlns:a16="http://schemas.microsoft.com/office/drawing/2014/main" id="{7EF94F49-5719-47E6-AB53-56847CD4D79A}"/>
            </a:ext>
          </a:extLst>
        </xdr:cNvPr>
        <xdr:cNvCxnSpPr/>
      </xdr:nvCxnSpPr>
      <xdr:spPr>
        <a:xfrm flipV="1">
          <a:off x="14699614" y="9341938"/>
          <a:ext cx="0" cy="13142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93634</xdr:rowOff>
    </xdr:from>
    <xdr:ext cx="405111" cy="259045"/>
    <xdr:sp macro="" textlink="">
      <xdr:nvSpPr>
        <xdr:cNvPr id="535" name="【学校施設】&#10;有形固定資産減価償却率最小値テキスト">
          <a:extLst>
            <a:ext uri="{FF2B5EF4-FFF2-40B4-BE49-F238E27FC236}">
              <a16:creationId xmlns:a16="http://schemas.microsoft.com/office/drawing/2014/main" id="{EF0EF990-DB7D-4E3D-ADAC-172BDFB0175C}"/>
            </a:ext>
          </a:extLst>
        </xdr:cNvPr>
        <xdr:cNvSpPr txBox="1"/>
      </xdr:nvSpPr>
      <xdr:spPr>
        <a:xfrm>
          <a:off x="14738350" y="10660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89807</xdr:rowOff>
    </xdr:from>
    <xdr:to>
      <xdr:col>86</xdr:col>
      <xdr:colOff>25400</xdr:colOff>
      <xdr:row>64</xdr:row>
      <xdr:rowOff>89807</xdr:rowOff>
    </xdr:to>
    <xdr:cxnSp macro="">
      <xdr:nvCxnSpPr>
        <xdr:cNvPr id="536" name="直線コネクタ 535">
          <a:extLst>
            <a:ext uri="{FF2B5EF4-FFF2-40B4-BE49-F238E27FC236}">
              <a16:creationId xmlns:a16="http://schemas.microsoft.com/office/drawing/2014/main" id="{C8898BFB-4B70-4E6C-8CB4-D05089034C1F}"/>
            </a:ext>
          </a:extLst>
        </xdr:cNvPr>
        <xdr:cNvCxnSpPr/>
      </xdr:nvCxnSpPr>
      <xdr:spPr>
        <a:xfrm>
          <a:off x="14611350" y="1065620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43015</xdr:rowOff>
    </xdr:from>
    <xdr:ext cx="405111" cy="259045"/>
    <xdr:sp macro="" textlink="">
      <xdr:nvSpPr>
        <xdr:cNvPr id="537" name="【学校施設】&#10;有形固定資産減価償却率最大値テキスト">
          <a:extLst>
            <a:ext uri="{FF2B5EF4-FFF2-40B4-BE49-F238E27FC236}">
              <a16:creationId xmlns:a16="http://schemas.microsoft.com/office/drawing/2014/main" id="{4CD7E3E3-20F9-4C39-A1F9-A9270331D2BD}"/>
            </a:ext>
          </a:extLst>
        </xdr:cNvPr>
        <xdr:cNvSpPr txBox="1"/>
      </xdr:nvSpPr>
      <xdr:spPr>
        <a:xfrm>
          <a:off x="14738350" y="9123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96338</xdr:rowOff>
    </xdr:from>
    <xdr:to>
      <xdr:col>86</xdr:col>
      <xdr:colOff>25400</xdr:colOff>
      <xdr:row>56</xdr:row>
      <xdr:rowOff>96338</xdr:rowOff>
    </xdr:to>
    <xdr:cxnSp macro="">
      <xdr:nvCxnSpPr>
        <xdr:cNvPr id="538" name="直線コネクタ 537">
          <a:extLst>
            <a:ext uri="{FF2B5EF4-FFF2-40B4-BE49-F238E27FC236}">
              <a16:creationId xmlns:a16="http://schemas.microsoft.com/office/drawing/2014/main" id="{D1DCEC76-8013-4C0A-A5E9-722568525240}"/>
            </a:ext>
          </a:extLst>
        </xdr:cNvPr>
        <xdr:cNvCxnSpPr/>
      </xdr:nvCxnSpPr>
      <xdr:spPr>
        <a:xfrm>
          <a:off x="14611350" y="934193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35758</xdr:rowOff>
    </xdr:from>
    <xdr:ext cx="405111" cy="259045"/>
    <xdr:sp macro="" textlink="">
      <xdr:nvSpPr>
        <xdr:cNvPr id="539" name="【学校施設】&#10;有形固定資産減価償却率平均値テキスト">
          <a:extLst>
            <a:ext uri="{FF2B5EF4-FFF2-40B4-BE49-F238E27FC236}">
              <a16:creationId xmlns:a16="http://schemas.microsoft.com/office/drawing/2014/main" id="{88521CF7-A587-46A8-B411-5B01671691A6}"/>
            </a:ext>
          </a:extLst>
        </xdr:cNvPr>
        <xdr:cNvSpPr txBox="1"/>
      </xdr:nvSpPr>
      <xdr:spPr>
        <a:xfrm>
          <a:off x="14738350" y="99417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12881</xdr:rowOff>
    </xdr:from>
    <xdr:to>
      <xdr:col>85</xdr:col>
      <xdr:colOff>177800</xdr:colOff>
      <xdr:row>61</xdr:row>
      <xdr:rowOff>114481</xdr:rowOff>
    </xdr:to>
    <xdr:sp macro="" textlink="">
      <xdr:nvSpPr>
        <xdr:cNvPr id="540" name="フローチャート: 判断 539">
          <a:extLst>
            <a:ext uri="{FF2B5EF4-FFF2-40B4-BE49-F238E27FC236}">
              <a16:creationId xmlns:a16="http://schemas.microsoft.com/office/drawing/2014/main" id="{55CAE307-922A-4CA8-9F7B-8EAE4536991B}"/>
            </a:ext>
          </a:extLst>
        </xdr:cNvPr>
        <xdr:cNvSpPr/>
      </xdr:nvSpPr>
      <xdr:spPr>
        <a:xfrm>
          <a:off x="14649450" y="10083981"/>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11249</xdr:rowOff>
    </xdr:from>
    <xdr:to>
      <xdr:col>81</xdr:col>
      <xdr:colOff>101600</xdr:colOff>
      <xdr:row>61</xdr:row>
      <xdr:rowOff>112849</xdr:rowOff>
    </xdr:to>
    <xdr:sp macro="" textlink="">
      <xdr:nvSpPr>
        <xdr:cNvPr id="541" name="フローチャート: 判断 540">
          <a:extLst>
            <a:ext uri="{FF2B5EF4-FFF2-40B4-BE49-F238E27FC236}">
              <a16:creationId xmlns:a16="http://schemas.microsoft.com/office/drawing/2014/main" id="{7F71E5C3-01AE-4C54-930E-F009260C8A96}"/>
            </a:ext>
          </a:extLst>
        </xdr:cNvPr>
        <xdr:cNvSpPr/>
      </xdr:nvSpPr>
      <xdr:spPr>
        <a:xfrm>
          <a:off x="13887450" y="10082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61</xdr:row>
      <xdr:rowOff>1451</xdr:rowOff>
    </xdr:from>
    <xdr:to>
      <xdr:col>76</xdr:col>
      <xdr:colOff>165100</xdr:colOff>
      <xdr:row>61</xdr:row>
      <xdr:rowOff>103051</xdr:rowOff>
    </xdr:to>
    <xdr:sp macro="" textlink="">
      <xdr:nvSpPr>
        <xdr:cNvPr id="542" name="フローチャート: 判断 541">
          <a:extLst>
            <a:ext uri="{FF2B5EF4-FFF2-40B4-BE49-F238E27FC236}">
              <a16:creationId xmlns:a16="http://schemas.microsoft.com/office/drawing/2014/main" id="{677CD21F-210F-4CDA-917F-710AFFECFA22}"/>
            </a:ext>
          </a:extLst>
        </xdr:cNvPr>
        <xdr:cNvSpPr/>
      </xdr:nvSpPr>
      <xdr:spPr>
        <a:xfrm>
          <a:off x="13093700" y="10072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164737</xdr:rowOff>
    </xdr:from>
    <xdr:to>
      <xdr:col>72</xdr:col>
      <xdr:colOff>38100</xdr:colOff>
      <xdr:row>61</xdr:row>
      <xdr:rowOff>94887</xdr:rowOff>
    </xdr:to>
    <xdr:sp macro="" textlink="">
      <xdr:nvSpPr>
        <xdr:cNvPr id="543" name="フローチャート: 判断 542">
          <a:extLst>
            <a:ext uri="{FF2B5EF4-FFF2-40B4-BE49-F238E27FC236}">
              <a16:creationId xmlns:a16="http://schemas.microsoft.com/office/drawing/2014/main" id="{48257C4E-22AE-43B7-8CB0-FEC5BA686833}"/>
            </a:ext>
          </a:extLst>
        </xdr:cNvPr>
        <xdr:cNvSpPr/>
      </xdr:nvSpPr>
      <xdr:spPr>
        <a:xfrm>
          <a:off x="12299950" y="1007073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141877</xdr:rowOff>
    </xdr:from>
    <xdr:to>
      <xdr:col>67</xdr:col>
      <xdr:colOff>101600</xdr:colOff>
      <xdr:row>61</xdr:row>
      <xdr:rowOff>72027</xdr:rowOff>
    </xdr:to>
    <xdr:sp macro="" textlink="">
      <xdr:nvSpPr>
        <xdr:cNvPr id="544" name="フローチャート: 判断 543">
          <a:extLst>
            <a:ext uri="{FF2B5EF4-FFF2-40B4-BE49-F238E27FC236}">
              <a16:creationId xmlns:a16="http://schemas.microsoft.com/office/drawing/2014/main" id="{E94AC484-2A26-4823-B18E-0F13EA1E4B28}"/>
            </a:ext>
          </a:extLst>
        </xdr:cNvPr>
        <xdr:cNvSpPr/>
      </xdr:nvSpPr>
      <xdr:spPr>
        <a:xfrm>
          <a:off x="11487150" y="1004787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92153CCA-058F-48E2-A960-87480FC37B18}"/>
            </a:ext>
          </a:extLst>
        </xdr:cNvPr>
        <xdr:cNvSpPr txBox="1"/>
      </xdr:nvSpPr>
      <xdr:spPr>
        <a:xfrm>
          <a:off x="14528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86179D09-4364-4E75-92FD-8C1592DA9A35}"/>
            </a:ext>
          </a:extLst>
        </xdr:cNvPr>
        <xdr:cNvSpPr txBox="1"/>
      </xdr:nvSpPr>
      <xdr:spPr>
        <a:xfrm>
          <a:off x="13766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2606368B-D2D3-4CF3-9B7F-8CAF94A4D8DA}"/>
            </a:ext>
          </a:extLst>
        </xdr:cNvPr>
        <xdr:cNvSpPr txBox="1"/>
      </xdr:nvSpPr>
      <xdr:spPr>
        <a:xfrm>
          <a:off x="129730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A8BDF94F-0478-404A-B20D-3A3025F371C0}"/>
            </a:ext>
          </a:extLst>
        </xdr:cNvPr>
        <xdr:cNvSpPr txBox="1"/>
      </xdr:nvSpPr>
      <xdr:spPr>
        <a:xfrm>
          <a:off x="121729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24BA7643-E2A0-49F5-8728-3E91C3AC9FE8}"/>
            </a:ext>
          </a:extLst>
        </xdr:cNvPr>
        <xdr:cNvSpPr txBox="1"/>
      </xdr:nvSpPr>
      <xdr:spPr>
        <a:xfrm>
          <a:off x="113665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146776</xdr:rowOff>
    </xdr:from>
    <xdr:to>
      <xdr:col>85</xdr:col>
      <xdr:colOff>177800</xdr:colOff>
      <xdr:row>63</xdr:row>
      <xdr:rowOff>76926</xdr:rowOff>
    </xdr:to>
    <xdr:sp macro="" textlink="">
      <xdr:nvSpPr>
        <xdr:cNvPr id="550" name="楕円 549">
          <a:extLst>
            <a:ext uri="{FF2B5EF4-FFF2-40B4-BE49-F238E27FC236}">
              <a16:creationId xmlns:a16="http://schemas.microsoft.com/office/drawing/2014/main" id="{E32F6983-7992-42C8-98B4-76C34ACDE93A}"/>
            </a:ext>
          </a:extLst>
        </xdr:cNvPr>
        <xdr:cNvSpPr/>
      </xdr:nvSpPr>
      <xdr:spPr>
        <a:xfrm>
          <a:off x="14649450" y="1038297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125203</xdr:rowOff>
    </xdr:from>
    <xdr:ext cx="405111" cy="259045"/>
    <xdr:sp macro="" textlink="">
      <xdr:nvSpPr>
        <xdr:cNvPr id="551" name="【学校施設】&#10;有形固定資産減価償却率該当値テキスト">
          <a:extLst>
            <a:ext uri="{FF2B5EF4-FFF2-40B4-BE49-F238E27FC236}">
              <a16:creationId xmlns:a16="http://schemas.microsoft.com/office/drawing/2014/main" id="{94ABF0D4-C278-4677-9F2B-65D5059CF8E5}"/>
            </a:ext>
          </a:extLst>
        </xdr:cNvPr>
        <xdr:cNvSpPr txBox="1"/>
      </xdr:nvSpPr>
      <xdr:spPr>
        <a:xfrm>
          <a:off x="14738350" y="10361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115751</xdr:rowOff>
    </xdr:from>
    <xdr:to>
      <xdr:col>81</xdr:col>
      <xdr:colOff>101600</xdr:colOff>
      <xdr:row>63</xdr:row>
      <xdr:rowOff>45901</xdr:rowOff>
    </xdr:to>
    <xdr:sp macro="" textlink="">
      <xdr:nvSpPr>
        <xdr:cNvPr id="552" name="楕円 551">
          <a:extLst>
            <a:ext uri="{FF2B5EF4-FFF2-40B4-BE49-F238E27FC236}">
              <a16:creationId xmlns:a16="http://schemas.microsoft.com/office/drawing/2014/main" id="{4603035A-AA4E-4E42-A417-BA6A4F94580A}"/>
            </a:ext>
          </a:extLst>
        </xdr:cNvPr>
        <xdr:cNvSpPr/>
      </xdr:nvSpPr>
      <xdr:spPr>
        <a:xfrm>
          <a:off x="13887450" y="1035195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166551</xdr:rowOff>
    </xdr:from>
    <xdr:to>
      <xdr:col>85</xdr:col>
      <xdr:colOff>127000</xdr:colOff>
      <xdr:row>63</xdr:row>
      <xdr:rowOff>26126</xdr:rowOff>
    </xdr:to>
    <xdr:cxnSp macro="">
      <xdr:nvCxnSpPr>
        <xdr:cNvPr id="553" name="直線コネクタ 552">
          <a:extLst>
            <a:ext uri="{FF2B5EF4-FFF2-40B4-BE49-F238E27FC236}">
              <a16:creationId xmlns:a16="http://schemas.microsoft.com/office/drawing/2014/main" id="{E5D2F110-7380-4536-9CE3-DF95E83672A8}"/>
            </a:ext>
          </a:extLst>
        </xdr:cNvPr>
        <xdr:cNvCxnSpPr/>
      </xdr:nvCxnSpPr>
      <xdr:spPr>
        <a:xfrm>
          <a:off x="13938250" y="10402751"/>
          <a:ext cx="762000" cy="24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79828</xdr:rowOff>
    </xdr:from>
    <xdr:to>
      <xdr:col>76</xdr:col>
      <xdr:colOff>165100</xdr:colOff>
      <xdr:row>63</xdr:row>
      <xdr:rowOff>9978</xdr:rowOff>
    </xdr:to>
    <xdr:sp macro="" textlink="">
      <xdr:nvSpPr>
        <xdr:cNvPr id="554" name="楕円 553">
          <a:extLst>
            <a:ext uri="{FF2B5EF4-FFF2-40B4-BE49-F238E27FC236}">
              <a16:creationId xmlns:a16="http://schemas.microsoft.com/office/drawing/2014/main" id="{E991D72C-2EEB-4DA6-B3EF-8E3204515E7A}"/>
            </a:ext>
          </a:extLst>
        </xdr:cNvPr>
        <xdr:cNvSpPr/>
      </xdr:nvSpPr>
      <xdr:spPr>
        <a:xfrm>
          <a:off x="13093700" y="1031602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130628</xdr:rowOff>
    </xdr:from>
    <xdr:to>
      <xdr:col>81</xdr:col>
      <xdr:colOff>50800</xdr:colOff>
      <xdr:row>62</xdr:row>
      <xdr:rowOff>166551</xdr:rowOff>
    </xdr:to>
    <xdr:cxnSp macro="">
      <xdr:nvCxnSpPr>
        <xdr:cNvPr id="555" name="直線コネクタ 554">
          <a:extLst>
            <a:ext uri="{FF2B5EF4-FFF2-40B4-BE49-F238E27FC236}">
              <a16:creationId xmlns:a16="http://schemas.microsoft.com/office/drawing/2014/main" id="{D73540D9-221A-4D2D-BC91-07B9D89F35E0}"/>
            </a:ext>
          </a:extLst>
        </xdr:cNvPr>
        <xdr:cNvCxnSpPr/>
      </xdr:nvCxnSpPr>
      <xdr:spPr>
        <a:xfrm>
          <a:off x="13144500" y="10366828"/>
          <a:ext cx="79375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42273</xdr:rowOff>
    </xdr:from>
    <xdr:to>
      <xdr:col>72</xdr:col>
      <xdr:colOff>38100</xdr:colOff>
      <xdr:row>62</xdr:row>
      <xdr:rowOff>143873</xdr:rowOff>
    </xdr:to>
    <xdr:sp macro="" textlink="">
      <xdr:nvSpPr>
        <xdr:cNvPr id="556" name="楕円 555">
          <a:extLst>
            <a:ext uri="{FF2B5EF4-FFF2-40B4-BE49-F238E27FC236}">
              <a16:creationId xmlns:a16="http://schemas.microsoft.com/office/drawing/2014/main" id="{C435B33C-82A0-4745-A601-2C3DF07746E3}"/>
            </a:ext>
          </a:extLst>
        </xdr:cNvPr>
        <xdr:cNvSpPr/>
      </xdr:nvSpPr>
      <xdr:spPr>
        <a:xfrm>
          <a:off x="12299950" y="1027847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93073</xdr:rowOff>
    </xdr:from>
    <xdr:to>
      <xdr:col>76</xdr:col>
      <xdr:colOff>114300</xdr:colOff>
      <xdr:row>62</xdr:row>
      <xdr:rowOff>130628</xdr:rowOff>
    </xdr:to>
    <xdr:cxnSp macro="">
      <xdr:nvCxnSpPr>
        <xdr:cNvPr id="557" name="直線コネクタ 556">
          <a:extLst>
            <a:ext uri="{FF2B5EF4-FFF2-40B4-BE49-F238E27FC236}">
              <a16:creationId xmlns:a16="http://schemas.microsoft.com/office/drawing/2014/main" id="{2B1E8B76-6C71-4BDF-92BA-16B30A99C44B}"/>
            </a:ext>
          </a:extLst>
        </xdr:cNvPr>
        <xdr:cNvCxnSpPr/>
      </xdr:nvCxnSpPr>
      <xdr:spPr>
        <a:xfrm>
          <a:off x="12344400" y="10329273"/>
          <a:ext cx="8001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12881</xdr:rowOff>
    </xdr:from>
    <xdr:to>
      <xdr:col>67</xdr:col>
      <xdr:colOff>101600</xdr:colOff>
      <xdr:row>62</xdr:row>
      <xdr:rowOff>114481</xdr:rowOff>
    </xdr:to>
    <xdr:sp macro="" textlink="">
      <xdr:nvSpPr>
        <xdr:cNvPr id="558" name="楕円 557">
          <a:extLst>
            <a:ext uri="{FF2B5EF4-FFF2-40B4-BE49-F238E27FC236}">
              <a16:creationId xmlns:a16="http://schemas.microsoft.com/office/drawing/2014/main" id="{5C9FD28C-95B0-453F-8686-FC657A569787}"/>
            </a:ext>
          </a:extLst>
        </xdr:cNvPr>
        <xdr:cNvSpPr/>
      </xdr:nvSpPr>
      <xdr:spPr>
        <a:xfrm>
          <a:off x="11487150" y="10249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63681</xdr:rowOff>
    </xdr:from>
    <xdr:to>
      <xdr:col>71</xdr:col>
      <xdr:colOff>177800</xdr:colOff>
      <xdr:row>62</xdr:row>
      <xdr:rowOff>93073</xdr:rowOff>
    </xdr:to>
    <xdr:cxnSp macro="">
      <xdr:nvCxnSpPr>
        <xdr:cNvPr id="559" name="直線コネクタ 558">
          <a:extLst>
            <a:ext uri="{FF2B5EF4-FFF2-40B4-BE49-F238E27FC236}">
              <a16:creationId xmlns:a16="http://schemas.microsoft.com/office/drawing/2014/main" id="{06003994-67D3-47C6-82A5-743F9FE4CCA3}"/>
            </a:ext>
          </a:extLst>
        </xdr:cNvPr>
        <xdr:cNvCxnSpPr/>
      </xdr:nvCxnSpPr>
      <xdr:spPr>
        <a:xfrm>
          <a:off x="11537950" y="10299881"/>
          <a:ext cx="80645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129376</xdr:rowOff>
    </xdr:from>
    <xdr:ext cx="405111" cy="259045"/>
    <xdr:sp macro="" textlink="">
      <xdr:nvSpPr>
        <xdr:cNvPr id="560" name="n_1aveValue【学校施設】&#10;有形固定資産減価償却率">
          <a:extLst>
            <a:ext uri="{FF2B5EF4-FFF2-40B4-BE49-F238E27FC236}">
              <a16:creationId xmlns:a16="http://schemas.microsoft.com/office/drawing/2014/main" id="{869AE470-683A-4FE8-BE82-403404DB340C}"/>
            </a:ext>
          </a:extLst>
        </xdr:cNvPr>
        <xdr:cNvSpPr txBox="1"/>
      </xdr:nvSpPr>
      <xdr:spPr>
        <a:xfrm>
          <a:off x="13742044" y="9870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119578</xdr:rowOff>
    </xdr:from>
    <xdr:ext cx="405111" cy="259045"/>
    <xdr:sp macro="" textlink="">
      <xdr:nvSpPr>
        <xdr:cNvPr id="561" name="n_2aveValue【学校施設】&#10;有形固定資産減価償却率">
          <a:extLst>
            <a:ext uri="{FF2B5EF4-FFF2-40B4-BE49-F238E27FC236}">
              <a16:creationId xmlns:a16="http://schemas.microsoft.com/office/drawing/2014/main" id="{7129C619-80BD-4939-938B-7806E1971A4A}"/>
            </a:ext>
          </a:extLst>
        </xdr:cNvPr>
        <xdr:cNvSpPr txBox="1"/>
      </xdr:nvSpPr>
      <xdr:spPr>
        <a:xfrm>
          <a:off x="12960994" y="9860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111414</xdr:rowOff>
    </xdr:from>
    <xdr:ext cx="405111" cy="259045"/>
    <xdr:sp macro="" textlink="">
      <xdr:nvSpPr>
        <xdr:cNvPr id="562" name="n_3aveValue【学校施設】&#10;有形固定資産減価償却率">
          <a:extLst>
            <a:ext uri="{FF2B5EF4-FFF2-40B4-BE49-F238E27FC236}">
              <a16:creationId xmlns:a16="http://schemas.microsoft.com/office/drawing/2014/main" id="{B55328EF-63A5-480D-A7FF-CF5A68B9D944}"/>
            </a:ext>
          </a:extLst>
        </xdr:cNvPr>
        <xdr:cNvSpPr txBox="1"/>
      </xdr:nvSpPr>
      <xdr:spPr>
        <a:xfrm>
          <a:off x="12167244" y="9852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88554</xdr:rowOff>
    </xdr:from>
    <xdr:ext cx="405111" cy="259045"/>
    <xdr:sp macro="" textlink="">
      <xdr:nvSpPr>
        <xdr:cNvPr id="563" name="n_4aveValue【学校施設】&#10;有形固定資産減価償却率">
          <a:extLst>
            <a:ext uri="{FF2B5EF4-FFF2-40B4-BE49-F238E27FC236}">
              <a16:creationId xmlns:a16="http://schemas.microsoft.com/office/drawing/2014/main" id="{6C6FE7D0-1A2D-4837-8C48-7B81D17DBD5B}"/>
            </a:ext>
          </a:extLst>
        </xdr:cNvPr>
        <xdr:cNvSpPr txBox="1"/>
      </xdr:nvSpPr>
      <xdr:spPr>
        <a:xfrm>
          <a:off x="11354444" y="9829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37028</xdr:rowOff>
    </xdr:from>
    <xdr:ext cx="405111" cy="259045"/>
    <xdr:sp macro="" textlink="">
      <xdr:nvSpPr>
        <xdr:cNvPr id="564" name="n_1mainValue【学校施設】&#10;有形固定資産減価償却率">
          <a:extLst>
            <a:ext uri="{FF2B5EF4-FFF2-40B4-BE49-F238E27FC236}">
              <a16:creationId xmlns:a16="http://schemas.microsoft.com/office/drawing/2014/main" id="{C52CCFEC-CFD2-4EA6-8F5B-BC486C214CB4}"/>
            </a:ext>
          </a:extLst>
        </xdr:cNvPr>
        <xdr:cNvSpPr txBox="1"/>
      </xdr:nvSpPr>
      <xdr:spPr>
        <a:xfrm>
          <a:off x="13742044" y="10438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1105</xdr:rowOff>
    </xdr:from>
    <xdr:ext cx="405111" cy="259045"/>
    <xdr:sp macro="" textlink="">
      <xdr:nvSpPr>
        <xdr:cNvPr id="565" name="n_2mainValue【学校施設】&#10;有形固定資産減価償却率">
          <a:extLst>
            <a:ext uri="{FF2B5EF4-FFF2-40B4-BE49-F238E27FC236}">
              <a16:creationId xmlns:a16="http://schemas.microsoft.com/office/drawing/2014/main" id="{6501F83D-EE59-45B7-8E0D-B4D6E54C53FE}"/>
            </a:ext>
          </a:extLst>
        </xdr:cNvPr>
        <xdr:cNvSpPr txBox="1"/>
      </xdr:nvSpPr>
      <xdr:spPr>
        <a:xfrm>
          <a:off x="12960994" y="10402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135000</xdr:rowOff>
    </xdr:from>
    <xdr:ext cx="405111" cy="259045"/>
    <xdr:sp macro="" textlink="">
      <xdr:nvSpPr>
        <xdr:cNvPr id="566" name="n_3mainValue【学校施設】&#10;有形固定資産減価償却率">
          <a:extLst>
            <a:ext uri="{FF2B5EF4-FFF2-40B4-BE49-F238E27FC236}">
              <a16:creationId xmlns:a16="http://schemas.microsoft.com/office/drawing/2014/main" id="{D06415DA-16DF-4B71-A9AF-BC4AA015052A}"/>
            </a:ext>
          </a:extLst>
        </xdr:cNvPr>
        <xdr:cNvSpPr txBox="1"/>
      </xdr:nvSpPr>
      <xdr:spPr>
        <a:xfrm>
          <a:off x="12167244" y="10371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105608</xdr:rowOff>
    </xdr:from>
    <xdr:ext cx="405111" cy="259045"/>
    <xdr:sp macro="" textlink="">
      <xdr:nvSpPr>
        <xdr:cNvPr id="567" name="n_4mainValue【学校施設】&#10;有形固定資産減価償却率">
          <a:extLst>
            <a:ext uri="{FF2B5EF4-FFF2-40B4-BE49-F238E27FC236}">
              <a16:creationId xmlns:a16="http://schemas.microsoft.com/office/drawing/2014/main" id="{87E77164-7916-4B3F-B486-97213E0E8332}"/>
            </a:ext>
          </a:extLst>
        </xdr:cNvPr>
        <xdr:cNvSpPr txBox="1"/>
      </xdr:nvSpPr>
      <xdr:spPr>
        <a:xfrm>
          <a:off x="11354444" y="10341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20D3D0D5-9761-41DD-B38C-F654DA81AEC4}"/>
            </a:ext>
          </a:extLst>
        </xdr:cNvPr>
        <xdr:cNvSpPr/>
      </xdr:nvSpPr>
      <xdr:spPr>
        <a:xfrm>
          <a:off x="16459200" y="77089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1893CE55-2A0A-4987-BE33-9735CEB7A279}"/>
            </a:ext>
          </a:extLst>
        </xdr:cNvPr>
        <xdr:cNvSpPr/>
      </xdr:nvSpPr>
      <xdr:spPr>
        <a:xfrm>
          <a:off x="165862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000120DA-46C9-4F80-8EA6-4B7C42BE7C79}"/>
            </a:ext>
          </a:extLst>
        </xdr:cNvPr>
        <xdr:cNvSpPr/>
      </xdr:nvSpPr>
      <xdr:spPr>
        <a:xfrm>
          <a:off x="165862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68D79BD3-EFD1-450F-B56D-A9004AC5B08A}"/>
            </a:ext>
          </a:extLst>
        </xdr:cNvPr>
        <xdr:cNvSpPr/>
      </xdr:nvSpPr>
      <xdr:spPr>
        <a:xfrm>
          <a:off x="174879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7C0BBF51-0293-4A13-B451-2593CD5510B9}"/>
            </a:ext>
          </a:extLst>
        </xdr:cNvPr>
        <xdr:cNvSpPr/>
      </xdr:nvSpPr>
      <xdr:spPr>
        <a:xfrm>
          <a:off x="174879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16C3A749-5668-4AD5-9D7B-0C603258FB79}"/>
            </a:ext>
          </a:extLst>
        </xdr:cNvPr>
        <xdr:cNvSpPr/>
      </xdr:nvSpPr>
      <xdr:spPr>
        <a:xfrm>
          <a:off x="185166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D08796FD-47E0-4DD1-90A0-948FC415F863}"/>
            </a:ext>
          </a:extLst>
        </xdr:cNvPr>
        <xdr:cNvSpPr/>
      </xdr:nvSpPr>
      <xdr:spPr>
        <a:xfrm>
          <a:off x="185166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B1C82089-0705-46E7-908E-888B25350F5A}"/>
            </a:ext>
          </a:extLst>
        </xdr:cNvPr>
        <xdr:cNvSpPr/>
      </xdr:nvSpPr>
      <xdr:spPr>
        <a:xfrm>
          <a:off x="16459200" y="88074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FC4497DC-F92E-4655-9C90-BA78551C66AF}"/>
            </a:ext>
          </a:extLst>
        </xdr:cNvPr>
        <xdr:cNvSpPr txBox="1"/>
      </xdr:nvSpPr>
      <xdr:spPr>
        <a:xfrm>
          <a:off x="16440150" y="86233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F4F312D2-9E4B-42E8-A324-56186E0D5AA5}"/>
            </a:ext>
          </a:extLst>
        </xdr:cNvPr>
        <xdr:cNvCxnSpPr/>
      </xdr:nvCxnSpPr>
      <xdr:spPr>
        <a:xfrm>
          <a:off x="16459200" y="11010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8" name="直線コネクタ 577">
          <a:extLst>
            <a:ext uri="{FF2B5EF4-FFF2-40B4-BE49-F238E27FC236}">
              <a16:creationId xmlns:a16="http://schemas.microsoft.com/office/drawing/2014/main" id="{F23DF0B0-2DD8-4D1D-B42A-64C0FF8ED4F3}"/>
            </a:ext>
          </a:extLst>
        </xdr:cNvPr>
        <xdr:cNvCxnSpPr/>
      </xdr:nvCxnSpPr>
      <xdr:spPr>
        <a:xfrm>
          <a:off x="16459200" y="1056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9" name="テキスト ボックス 578">
          <a:extLst>
            <a:ext uri="{FF2B5EF4-FFF2-40B4-BE49-F238E27FC236}">
              <a16:creationId xmlns:a16="http://schemas.microsoft.com/office/drawing/2014/main" id="{949FC849-E7E5-4B69-8402-3C28D4FFDABD}"/>
            </a:ext>
          </a:extLst>
        </xdr:cNvPr>
        <xdr:cNvSpPr txBox="1"/>
      </xdr:nvSpPr>
      <xdr:spPr>
        <a:xfrm>
          <a:off x="16049171" y="1043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0" name="直線コネクタ 579">
          <a:extLst>
            <a:ext uri="{FF2B5EF4-FFF2-40B4-BE49-F238E27FC236}">
              <a16:creationId xmlns:a16="http://schemas.microsoft.com/office/drawing/2014/main" id="{9C601136-3596-479E-95EA-470400187926}"/>
            </a:ext>
          </a:extLst>
        </xdr:cNvPr>
        <xdr:cNvCxnSpPr/>
      </xdr:nvCxnSpPr>
      <xdr:spPr>
        <a:xfrm>
          <a:off x="16459200" y="1012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60</xdr:row>
      <xdr:rowOff>86377</xdr:rowOff>
    </xdr:from>
    <xdr:ext cx="531299" cy="259045"/>
    <xdr:sp macro="" textlink="">
      <xdr:nvSpPr>
        <xdr:cNvPr id="581" name="テキスト ボックス 580">
          <a:extLst>
            <a:ext uri="{FF2B5EF4-FFF2-40B4-BE49-F238E27FC236}">
              <a16:creationId xmlns:a16="http://schemas.microsoft.com/office/drawing/2014/main" id="{6A450A81-A0A0-4641-9C84-03A4C8540F0D}"/>
            </a:ext>
          </a:extLst>
        </xdr:cNvPr>
        <xdr:cNvSpPr txBox="1"/>
      </xdr:nvSpPr>
      <xdr:spPr>
        <a:xfrm>
          <a:off x="15985051" y="999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2" name="直線コネクタ 581">
          <a:extLst>
            <a:ext uri="{FF2B5EF4-FFF2-40B4-BE49-F238E27FC236}">
              <a16:creationId xmlns:a16="http://schemas.microsoft.com/office/drawing/2014/main" id="{A702C15B-7813-4FD3-AEDB-A3D09750F562}"/>
            </a:ext>
          </a:extLst>
        </xdr:cNvPr>
        <xdr:cNvCxnSpPr/>
      </xdr:nvCxnSpPr>
      <xdr:spPr>
        <a:xfrm>
          <a:off x="16459200" y="9690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57</xdr:row>
      <xdr:rowOff>143527</xdr:rowOff>
    </xdr:from>
    <xdr:ext cx="531299" cy="259045"/>
    <xdr:sp macro="" textlink="">
      <xdr:nvSpPr>
        <xdr:cNvPr id="583" name="テキスト ボックス 582">
          <a:extLst>
            <a:ext uri="{FF2B5EF4-FFF2-40B4-BE49-F238E27FC236}">
              <a16:creationId xmlns:a16="http://schemas.microsoft.com/office/drawing/2014/main" id="{8C8B6B95-9607-41B1-9D2A-7F4DB68E782A}"/>
            </a:ext>
          </a:extLst>
        </xdr:cNvPr>
        <xdr:cNvSpPr txBox="1"/>
      </xdr:nvSpPr>
      <xdr:spPr>
        <a:xfrm>
          <a:off x="15985051" y="9554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4" name="直線コネクタ 583">
          <a:extLst>
            <a:ext uri="{FF2B5EF4-FFF2-40B4-BE49-F238E27FC236}">
              <a16:creationId xmlns:a16="http://schemas.microsoft.com/office/drawing/2014/main" id="{91656439-2460-4E44-9637-09BED1ADEA3A}"/>
            </a:ext>
          </a:extLst>
        </xdr:cNvPr>
        <xdr:cNvCxnSpPr/>
      </xdr:nvCxnSpPr>
      <xdr:spPr>
        <a:xfrm>
          <a:off x="16459200" y="9245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29227</xdr:rowOff>
    </xdr:from>
    <xdr:ext cx="531299" cy="259045"/>
    <xdr:sp macro="" textlink="">
      <xdr:nvSpPr>
        <xdr:cNvPr id="585" name="テキスト ボックス 584">
          <a:extLst>
            <a:ext uri="{FF2B5EF4-FFF2-40B4-BE49-F238E27FC236}">
              <a16:creationId xmlns:a16="http://schemas.microsoft.com/office/drawing/2014/main" id="{A215F749-FE39-43A6-AD2E-ECE6A565AECC}"/>
            </a:ext>
          </a:extLst>
        </xdr:cNvPr>
        <xdr:cNvSpPr txBox="1"/>
      </xdr:nvSpPr>
      <xdr:spPr>
        <a:xfrm>
          <a:off x="15985051" y="91097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F180D317-34D1-45EE-8C8D-DD411FA9ECBE}"/>
            </a:ext>
          </a:extLst>
        </xdr:cNvPr>
        <xdr:cNvCxnSpPr/>
      </xdr:nvCxnSpPr>
      <xdr:spPr>
        <a:xfrm>
          <a:off x="16459200" y="8807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7" name="テキスト ボックス 586">
          <a:extLst>
            <a:ext uri="{FF2B5EF4-FFF2-40B4-BE49-F238E27FC236}">
              <a16:creationId xmlns:a16="http://schemas.microsoft.com/office/drawing/2014/main" id="{01B08679-EB46-45C4-8A95-B30D64AD42BD}"/>
            </a:ext>
          </a:extLst>
        </xdr:cNvPr>
        <xdr:cNvSpPr txBox="1"/>
      </xdr:nvSpPr>
      <xdr:spPr>
        <a:xfrm>
          <a:off x="15985051" y="867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CF42B099-8EAA-449E-9461-389BC95A0CFF}"/>
            </a:ext>
          </a:extLst>
        </xdr:cNvPr>
        <xdr:cNvSpPr/>
      </xdr:nvSpPr>
      <xdr:spPr>
        <a:xfrm>
          <a:off x="16459200" y="88074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82982</xdr:rowOff>
    </xdr:from>
    <xdr:to>
      <xdr:col>116</xdr:col>
      <xdr:colOff>62864</xdr:colOff>
      <xdr:row>63</xdr:row>
      <xdr:rowOff>125547</xdr:rowOff>
    </xdr:to>
    <xdr:cxnSp macro="">
      <xdr:nvCxnSpPr>
        <xdr:cNvPr id="589" name="直線コネクタ 588">
          <a:extLst>
            <a:ext uri="{FF2B5EF4-FFF2-40B4-BE49-F238E27FC236}">
              <a16:creationId xmlns:a16="http://schemas.microsoft.com/office/drawing/2014/main" id="{51A1EC14-3540-450A-8522-FC8AB232C382}"/>
            </a:ext>
          </a:extLst>
        </xdr:cNvPr>
        <xdr:cNvCxnSpPr/>
      </xdr:nvCxnSpPr>
      <xdr:spPr>
        <a:xfrm flipV="1">
          <a:off x="19951064" y="9328582"/>
          <a:ext cx="0" cy="11982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129374</xdr:rowOff>
    </xdr:from>
    <xdr:ext cx="469744" cy="259045"/>
    <xdr:sp macro="" textlink="">
      <xdr:nvSpPr>
        <xdr:cNvPr id="590" name="【学校施設】&#10;一人当たり面積最小値テキスト">
          <a:extLst>
            <a:ext uri="{FF2B5EF4-FFF2-40B4-BE49-F238E27FC236}">
              <a16:creationId xmlns:a16="http://schemas.microsoft.com/office/drawing/2014/main" id="{E84F6E6A-B6D8-4623-AA6B-46A217C5CBDC}"/>
            </a:ext>
          </a:extLst>
        </xdr:cNvPr>
        <xdr:cNvSpPr txBox="1"/>
      </xdr:nvSpPr>
      <xdr:spPr>
        <a:xfrm>
          <a:off x="19989800" y="10530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125547</xdr:rowOff>
    </xdr:from>
    <xdr:to>
      <xdr:col>116</xdr:col>
      <xdr:colOff>152400</xdr:colOff>
      <xdr:row>63</xdr:row>
      <xdr:rowOff>125547</xdr:rowOff>
    </xdr:to>
    <xdr:cxnSp macro="">
      <xdr:nvCxnSpPr>
        <xdr:cNvPr id="591" name="直線コネクタ 590">
          <a:extLst>
            <a:ext uri="{FF2B5EF4-FFF2-40B4-BE49-F238E27FC236}">
              <a16:creationId xmlns:a16="http://schemas.microsoft.com/office/drawing/2014/main" id="{19A939A0-E5DA-4219-9B95-5893F6A3EC85}"/>
            </a:ext>
          </a:extLst>
        </xdr:cNvPr>
        <xdr:cNvCxnSpPr/>
      </xdr:nvCxnSpPr>
      <xdr:spPr>
        <a:xfrm>
          <a:off x="19881850" y="1052684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29659</xdr:rowOff>
    </xdr:from>
    <xdr:ext cx="534377" cy="259045"/>
    <xdr:sp macro="" textlink="">
      <xdr:nvSpPr>
        <xdr:cNvPr id="592" name="【学校施設】&#10;一人当たり面積最大値テキスト">
          <a:extLst>
            <a:ext uri="{FF2B5EF4-FFF2-40B4-BE49-F238E27FC236}">
              <a16:creationId xmlns:a16="http://schemas.microsoft.com/office/drawing/2014/main" id="{A37FE588-16B2-4A43-94DB-7EE8A615B901}"/>
            </a:ext>
          </a:extLst>
        </xdr:cNvPr>
        <xdr:cNvSpPr txBox="1"/>
      </xdr:nvSpPr>
      <xdr:spPr>
        <a:xfrm>
          <a:off x="19989800" y="9110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82982</xdr:rowOff>
    </xdr:from>
    <xdr:to>
      <xdr:col>116</xdr:col>
      <xdr:colOff>152400</xdr:colOff>
      <xdr:row>56</xdr:row>
      <xdr:rowOff>82982</xdr:rowOff>
    </xdr:to>
    <xdr:cxnSp macro="">
      <xdr:nvCxnSpPr>
        <xdr:cNvPr id="593" name="直線コネクタ 592">
          <a:extLst>
            <a:ext uri="{FF2B5EF4-FFF2-40B4-BE49-F238E27FC236}">
              <a16:creationId xmlns:a16="http://schemas.microsoft.com/office/drawing/2014/main" id="{6E816556-3B74-48FC-9E44-CC73A4E05989}"/>
            </a:ext>
          </a:extLst>
        </xdr:cNvPr>
        <xdr:cNvCxnSpPr/>
      </xdr:nvCxnSpPr>
      <xdr:spPr>
        <a:xfrm>
          <a:off x="19881850" y="932858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104574</xdr:rowOff>
    </xdr:from>
    <xdr:ext cx="469744" cy="259045"/>
    <xdr:sp macro="" textlink="">
      <xdr:nvSpPr>
        <xdr:cNvPr id="594" name="【学校施設】&#10;一人当たり面積平均値テキスト">
          <a:extLst>
            <a:ext uri="{FF2B5EF4-FFF2-40B4-BE49-F238E27FC236}">
              <a16:creationId xmlns:a16="http://schemas.microsoft.com/office/drawing/2014/main" id="{22E8AD6C-4180-4F65-A9C2-C1897B3430E5}"/>
            </a:ext>
          </a:extLst>
        </xdr:cNvPr>
        <xdr:cNvSpPr txBox="1"/>
      </xdr:nvSpPr>
      <xdr:spPr>
        <a:xfrm>
          <a:off x="19989800" y="101756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81697</xdr:rowOff>
    </xdr:from>
    <xdr:to>
      <xdr:col>116</xdr:col>
      <xdr:colOff>114300</xdr:colOff>
      <xdr:row>63</xdr:row>
      <xdr:rowOff>11847</xdr:rowOff>
    </xdr:to>
    <xdr:sp macro="" textlink="">
      <xdr:nvSpPr>
        <xdr:cNvPr id="595" name="フローチャート: 判断 594">
          <a:extLst>
            <a:ext uri="{FF2B5EF4-FFF2-40B4-BE49-F238E27FC236}">
              <a16:creationId xmlns:a16="http://schemas.microsoft.com/office/drawing/2014/main" id="{19176A33-E229-4F3A-9643-5AE6EADB3C62}"/>
            </a:ext>
          </a:extLst>
        </xdr:cNvPr>
        <xdr:cNvSpPr/>
      </xdr:nvSpPr>
      <xdr:spPr>
        <a:xfrm>
          <a:off x="19900900" y="1031789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85126</xdr:rowOff>
    </xdr:from>
    <xdr:to>
      <xdr:col>112</xdr:col>
      <xdr:colOff>38100</xdr:colOff>
      <xdr:row>63</xdr:row>
      <xdr:rowOff>15276</xdr:rowOff>
    </xdr:to>
    <xdr:sp macro="" textlink="">
      <xdr:nvSpPr>
        <xdr:cNvPr id="596" name="フローチャート: 判断 595">
          <a:extLst>
            <a:ext uri="{FF2B5EF4-FFF2-40B4-BE49-F238E27FC236}">
              <a16:creationId xmlns:a16="http://schemas.microsoft.com/office/drawing/2014/main" id="{B924A7FD-B2A6-4966-B4A1-32368FF0D0E5}"/>
            </a:ext>
          </a:extLst>
        </xdr:cNvPr>
        <xdr:cNvSpPr/>
      </xdr:nvSpPr>
      <xdr:spPr>
        <a:xfrm>
          <a:off x="19157950" y="1032132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89560</xdr:rowOff>
    </xdr:from>
    <xdr:to>
      <xdr:col>107</xdr:col>
      <xdr:colOff>101600</xdr:colOff>
      <xdr:row>63</xdr:row>
      <xdr:rowOff>19710</xdr:rowOff>
    </xdr:to>
    <xdr:sp macro="" textlink="">
      <xdr:nvSpPr>
        <xdr:cNvPr id="597" name="フローチャート: 判断 596">
          <a:extLst>
            <a:ext uri="{FF2B5EF4-FFF2-40B4-BE49-F238E27FC236}">
              <a16:creationId xmlns:a16="http://schemas.microsoft.com/office/drawing/2014/main" id="{6DC13BD5-9B0E-4943-9DD1-93413FA3B3EF}"/>
            </a:ext>
          </a:extLst>
        </xdr:cNvPr>
        <xdr:cNvSpPr/>
      </xdr:nvSpPr>
      <xdr:spPr>
        <a:xfrm>
          <a:off x="18345150" y="103257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96921</xdr:rowOff>
    </xdr:from>
    <xdr:to>
      <xdr:col>102</xdr:col>
      <xdr:colOff>165100</xdr:colOff>
      <xdr:row>63</xdr:row>
      <xdr:rowOff>27071</xdr:rowOff>
    </xdr:to>
    <xdr:sp macro="" textlink="">
      <xdr:nvSpPr>
        <xdr:cNvPr id="598" name="フローチャート: 判断 597">
          <a:extLst>
            <a:ext uri="{FF2B5EF4-FFF2-40B4-BE49-F238E27FC236}">
              <a16:creationId xmlns:a16="http://schemas.microsoft.com/office/drawing/2014/main" id="{779040A3-ADF8-4F5B-B5E6-28B8FBFD0DD6}"/>
            </a:ext>
          </a:extLst>
        </xdr:cNvPr>
        <xdr:cNvSpPr/>
      </xdr:nvSpPr>
      <xdr:spPr>
        <a:xfrm>
          <a:off x="17551400" y="1033312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103870</xdr:rowOff>
    </xdr:from>
    <xdr:to>
      <xdr:col>98</xdr:col>
      <xdr:colOff>38100</xdr:colOff>
      <xdr:row>63</xdr:row>
      <xdr:rowOff>34020</xdr:rowOff>
    </xdr:to>
    <xdr:sp macro="" textlink="">
      <xdr:nvSpPr>
        <xdr:cNvPr id="599" name="フローチャート: 判断 598">
          <a:extLst>
            <a:ext uri="{FF2B5EF4-FFF2-40B4-BE49-F238E27FC236}">
              <a16:creationId xmlns:a16="http://schemas.microsoft.com/office/drawing/2014/main" id="{7A682C92-8E64-44DC-91F4-975D7A0C3586}"/>
            </a:ext>
          </a:extLst>
        </xdr:cNvPr>
        <xdr:cNvSpPr/>
      </xdr:nvSpPr>
      <xdr:spPr>
        <a:xfrm>
          <a:off x="16757650" y="1034007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CCF814CA-F40A-476E-8AF6-FA55C6D1D073}"/>
            </a:ext>
          </a:extLst>
        </xdr:cNvPr>
        <xdr:cNvSpPr txBox="1"/>
      </xdr:nvSpPr>
      <xdr:spPr>
        <a:xfrm>
          <a:off x="19780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8E1D3CE4-3F6E-40B0-A35E-E4392FBD0FB6}"/>
            </a:ext>
          </a:extLst>
        </xdr:cNvPr>
        <xdr:cNvSpPr txBox="1"/>
      </xdr:nvSpPr>
      <xdr:spPr>
        <a:xfrm>
          <a:off x="190309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4217A3B1-389F-4E16-961C-0227D28BD103}"/>
            </a:ext>
          </a:extLst>
        </xdr:cNvPr>
        <xdr:cNvSpPr txBox="1"/>
      </xdr:nvSpPr>
      <xdr:spPr>
        <a:xfrm>
          <a:off x="182245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BA7B3AB0-8FBF-423A-9470-F1817ACA18B5}"/>
            </a:ext>
          </a:extLst>
        </xdr:cNvPr>
        <xdr:cNvSpPr txBox="1"/>
      </xdr:nvSpPr>
      <xdr:spPr>
        <a:xfrm>
          <a:off x="174307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B55B0E06-0227-4A81-9638-C3232990386B}"/>
            </a:ext>
          </a:extLst>
        </xdr:cNvPr>
        <xdr:cNvSpPr txBox="1"/>
      </xdr:nvSpPr>
      <xdr:spPr>
        <a:xfrm>
          <a:off x="166306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105380</xdr:rowOff>
    </xdr:from>
    <xdr:to>
      <xdr:col>116</xdr:col>
      <xdr:colOff>114300</xdr:colOff>
      <xdr:row>63</xdr:row>
      <xdr:rowOff>35530</xdr:rowOff>
    </xdr:to>
    <xdr:sp macro="" textlink="">
      <xdr:nvSpPr>
        <xdr:cNvPr id="605" name="楕円 604">
          <a:extLst>
            <a:ext uri="{FF2B5EF4-FFF2-40B4-BE49-F238E27FC236}">
              <a16:creationId xmlns:a16="http://schemas.microsoft.com/office/drawing/2014/main" id="{26056152-4BB2-46A3-8459-99130B8D10D3}"/>
            </a:ext>
          </a:extLst>
        </xdr:cNvPr>
        <xdr:cNvSpPr/>
      </xdr:nvSpPr>
      <xdr:spPr>
        <a:xfrm>
          <a:off x="19900900" y="103415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83807</xdr:rowOff>
    </xdr:from>
    <xdr:ext cx="469744" cy="259045"/>
    <xdr:sp macro="" textlink="">
      <xdr:nvSpPr>
        <xdr:cNvPr id="606" name="【学校施設】&#10;一人当たり面積該当値テキスト">
          <a:extLst>
            <a:ext uri="{FF2B5EF4-FFF2-40B4-BE49-F238E27FC236}">
              <a16:creationId xmlns:a16="http://schemas.microsoft.com/office/drawing/2014/main" id="{D597F095-68D3-494F-9BAE-92A9A60C0B91}"/>
            </a:ext>
          </a:extLst>
        </xdr:cNvPr>
        <xdr:cNvSpPr txBox="1"/>
      </xdr:nvSpPr>
      <xdr:spPr>
        <a:xfrm>
          <a:off x="19989800" y="1032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111278</xdr:rowOff>
    </xdr:from>
    <xdr:to>
      <xdr:col>112</xdr:col>
      <xdr:colOff>38100</xdr:colOff>
      <xdr:row>63</xdr:row>
      <xdr:rowOff>41428</xdr:rowOff>
    </xdr:to>
    <xdr:sp macro="" textlink="">
      <xdr:nvSpPr>
        <xdr:cNvPr id="607" name="楕円 606">
          <a:extLst>
            <a:ext uri="{FF2B5EF4-FFF2-40B4-BE49-F238E27FC236}">
              <a16:creationId xmlns:a16="http://schemas.microsoft.com/office/drawing/2014/main" id="{3D153571-7D42-486C-B27A-ABB124506D62}"/>
            </a:ext>
          </a:extLst>
        </xdr:cNvPr>
        <xdr:cNvSpPr/>
      </xdr:nvSpPr>
      <xdr:spPr>
        <a:xfrm>
          <a:off x="19157950" y="1034747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156180</xdr:rowOff>
    </xdr:from>
    <xdr:to>
      <xdr:col>116</xdr:col>
      <xdr:colOff>63500</xdr:colOff>
      <xdr:row>62</xdr:row>
      <xdr:rowOff>162078</xdr:rowOff>
    </xdr:to>
    <xdr:cxnSp macro="">
      <xdr:nvCxnSpPr>
        <xdr:cNvPr id="608" name="直線コネクタ 607">
          <a:extLst>
            <a:ext uri="{FF2B5EF4-FFF2-40B4-BE49-F238E27FC236}">
              <a16:creationId xmlns:a16="http://schemas.microsoft.com/office/drawing/2014/main" id="{68DA9BC0-FFF2-4DA4-81C4-1DE73B2C24E6}"/>
            </a:ext>
          </a:extLst>
        </xdr:cNvPr>
        <xdr:cNvCxnSpPr/>
      </xdr:nvCxnSpPr>
      <xdr:spPr>
        <a:xfrm flipV="1">
          <a:off x="19202400" y="10392380"/>
          <a:ext cx="749300" cy="5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117358</xdr:rowOff>
    </xdr:from>
    <xdr:to>
      <xdr:col>107</xdr:col>
      <xdr:colOff>101600</xdr:colOff>
      <xdr:row>63</xdr:row>
      <xdr:rowOff>47508</xdr:rowOff>
    </xdr:to>
    <xdr:sp macro="" textlink="">
      <xdr:nvSpPr>
        <xdr:cNvPr id="609" name="楕円 608">
          <a:extLst>
            <a:ext uri="{FF2B5EF4-FFF2-40B4-BE49-F238E27FC236}">
              <a16:creationId xmlns:a16="http://schemas.microsoft.com/office/drawing/2014/main" id="{06E5FBD8-9840-49D2-A5D4-B19E1F93B929}"/>
            </a:ext>
          </a:extLst>
        </xdr:cNvPr>
        <xdr:cNvSpPr/>
      </xdr:nvSpPr>
      <xdr:spPr>
        <a:xfrm>
          <a:off x="18345150" y="1035355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162078</xdr:rowOff>
    </xdr:from>
    <xdr:to>
      <xdr:col>111</xdr:col>
      <xdr:colOff>177800</xdr:colOff>
      <xdr:row>62</xdr:row>
      <xdr:rowOff>168158</xdr:rowOff>
    </xdr:to>
    <xdr:cxnSp macro="">
      <xdr:nvCxnSpPr>
        <xdr:cNvPr id="610" name="直線コネクタ 609">
          <a:extLst>
            <a:ext uri="{FF2B5EF4-FFF2-40B4-BE49-F238E27FC236}">
              <a16:creationId xmlns:a16="http://schemas.microsoft.com/office/drawing/2014/main" id="{F8E35862-EE42-48F4-8AAA-F61AA25B95CC}"/>
            </a:ext>
          </a:extLst>
        </xdr:cNvPr>
        <xdr:cNvCxnSpPr/>
      </xdr:nvCxnSpPr>
      <xdr:spPr>
        <a:xfrm flipV="1">
          <a:off x="18395950" y="10398278"/>
          <a:ext cx="806450" cy="6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122341</xdr:rowOff>
    </xdr:from>
    <xdr:to>
      <xdr:col>102</xdr:col>
      <xdr:colOff>165100</xdr:colOff>
      <xdr:row>63</xdr:row>
      <xdr:rowOff>52491</xdr:rowOff>
    </xdr:to>
    <xdr:sp macro="" textlink="">
      <xdr:nvSpPr>
        <xdr:cNvPr id="611" name="楕円 610">
          <a:extLst>
            <a:ext uri="{FF2B5EF4-FFF2-40B4-BE49-F238E27FC236}">
              <a16:creationId xmlns:a16="http://schemas.microsoft.com/office/drawing/2014/main" id="{9B051617-13C6-4834-91C8-F8C8250DB8BF}"/>
            </a:ext>
          </a:extLst>
        </xdr:cNvPr>
        <xdr:cNvSpPr/>
      </xdr:nvSpPr>
      <xdr:spPr>
        <a:xfrm>
          <a:off x="17551400" y="1035854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168158</xdr:rowOff>
    </xdr:from>
    <xdr:to>
      <xdr:col>107</xdr:col>
      <xdr:colOff>50800</xdr:colOff>
      <xdr:row>63</xdr:row>
      <xdr:rowOff>1691</xdr:rowOff>
    </xdr:to>
    <xdr:cxnSp macro="">
      <xdr:nvCxnSpPr>
        <xdr:cNvPr id="612" name="直線コネクタ 611">
          <a:extLst>
            <a:ext uri="{FF2B5EF4-FFF2-40B4-BE49-F238E27FC236}">
              <a16:creationId xmlns:a16="http://schemas.microsoft.com/office/drawing/2014/main" id="{AF1F9B69-518E-423D-A38D-7321AEE8F939}"/>
            </a:ext>
          </a:extLst>
        </xdr:cNvPr>
        <xdr:cNvCxnSpPr/>
      </xdr:nvCxnSpPr>
      <xdr:spPr>
        <a:xfrm flipV="1">
          <a:off x="17602200" y="10404358"/>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127691</xdr:rowOff>
    </xdr:from>
    <xdr:to>
      <xdr:col>98</xdr:col>
      <xdr:colOff>38100</xdr:colOff>
      <xdr:row>63</xdr:row>
      <xdr:rowOff>57841</xdr:rowOff>
    </xdr:to>
    <xdr:sp macro="" textlink="">
      <xdr:nvSpPr>
        <xdr:cNvPr id="613" name="楕円 612">
          <a:extLst>
            <a:ext uri="{FF2B5EF4-FFF2-40B4-BE49-F238E27FC236}">
              <a16:creationId xmlns:a16="http://schemas.microsoft.com/office/drawing/2014/main" id="{77DCA4AD-9C19-48FE-96E6-545F711B277F}"/>
            </a:ext>
          </a:extLst>
        </xdr:cNvPr>
        <xdr:cNvSpPr/>
      </xdr:nvSpPr>
      <xdr:spPr>
        <a:xfrm>
          <a:off x="16757650" y="1036389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1691</xdr:rowOff>
    </xdr:from>
    <xdr:to>
      <xdr:col>102</xdr:col>
      <xdr:colOff>114300</xdr:colOff>
      <xdr:row>63</xdr:row>
      <xdr:rowOff>7041</xdr:rowOff>
    </xdr:to>
    <xdr:cxnSp macro="">
      <xdr:nvCxnSpPr>
        <xdr:cNvPr id="614" name="直線コネクタ 613">
          <a:extLst>
            <a:ext uri="{FF2B5EF4-FFF2-40B4-BE49-F238E27FC236}">
              <a16:creationId xmlns:a16="http://schemas.microsoft.com/office/drawing/2014/main" id="{D0C31E07-A2B4-4066-9B76-4E65A82C33AC}"/>
            </a:ext>
          </a:extLst>
        </xdr:cNvPr>
        <xdr:cNvCxnSpPr/>
      </xdr:nvCxnSpPr>
      <xdr:spPr>
        <a:xfrm flipV="1">
          <a:off x="16802100" y="10402991"/>
          <a:ext cx="800100" cy="5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31803</xdr:rowOff>
    </xdr:from>
    <xdr:ext cx="469744" cy="259045"/>
    <xdr:sp macro="" textlink="">
      <xdr:nvSpPr>
        <xdr:cNvPr id="615" name="n_1aveValue【学校施設】&#10;一人当たり面積">
          <a:extLst>
            <a:ext uri="{FF2B5EF4-FFF2-40B4-BE49-F238E27FC236}">
              <a16:creationId xmlns:a16="http://schemas.microsoft.com/office/drawing/2014/main" id="{9F113012-61F6-4E43-B7A5-FA7339A9FB29}"/>
            </a:ext>
          </a:extLst>
        </xdr:cNvPr>
        <xdr:cNvSpPr txBox="1"/>
      </xdr:nvSpPr>
      <xdr:spPr>
        <a:xfrm>
          <a:off x="18980227" y="10102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36237</xdr:rowOff>
    </xdr:from>
    <xdr:ext cx="469744" cy="259045"/>
    <xdr:sp macro="" textlink="">
      <xdr:nvSpPr>
        <xdr:cNvPr id="616" name="n_2aveValue【学校施設】&#10;一人当たり面積">
          <a:extLst>
            <a:ext uri="{FF2B5EF4-FFF2-40B4-BE49-F238E27FC236}">
              <a16:creationId xmlns:a16="http://schemas.microsoft.com/office/drawing/2014/main" id="{876EECA5-3957-4AD7-824E-44C88C5154A3}"/>
            </a:ext>
          </a:extLst>
        </xdr:cNvPr>
        <xdr:cNvSpPr txBox="1"/>
      </xdr:nvSpPr>
      <xdr:spPr>
        <a:xfrm>
          <a:off x="18180127" y="10107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43598</xdr:rowOff>
    </xdr:from>
    <xdr:ext cx="469744" cy="259045"/>
    <xdr:sp macro="" textlink="">
      <xdr:nvSpPr>
        <xdr:cNvPr id="617" name="n_3aveValue【学校施設】&#10;一人当たり面積">
          <a:extLst>
            <a:ext uri="{FF2B5EF4-FFF2-40B4-BE49-F238E27FC236}">
              <a16:creationId xmlns:a16="http://schemas.microsoft.com/office/drawing/2014/main" id="{93A3A32D-962A-4BD9-8E38-D21683083FB0}"/>
            </a:ext>
          </a:extLst>
        </xdr:cNvPr>
        <xdr:cNvSpPr txBox="1"/>
      </xdr:nvSpPr>
      <xdr:spPr>
        <a:xfrm>
          <a:off x="17386377" y="10114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50547</xdr:rowOff>
    </xdr:from>
    <xdr:ext cx="469744" cy="259045"/>
    <xdr:sp macro="" textlink="">
      <xdr:nvSpPr>
        <xdr:cNvPr id="618" name="n_4aveValue【学校施設】&#10;一人当たり面積">
          <a:extLst>
            <a:ext uri="{FF2B5EF4-FFF2-40B4-BE49-F238E27FC236}">
              <a16:creationId xmlns:a16="http://schemas.microsoft.com/office/drawing/2014/main" id="{4E0BC4D4-D5D7-4F50-9C5E-315A8476DBF6}"/>
            </a:ext>
          </a:extLst>
        </xdr:cNvPr>
        <xdr:cNvSpPr txBox="1"/>
      </xdr:nvSpPr>
      <xdr:spPr>
        <a:xfrm>
          <a:off x="16592627" y="10121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32555</xdr:rowOff>
    </xdr:from>
    <xdr:ext cx="469744" cy="259045"/>
    <xdr:sp macro="" textlink="">
      <xdr:nvSpPr>
        <xdr:cNvPr id="619" name="n_1mainValue【学校施設】&#10;一人当たり面積">
          <a:extLst>
            <a:ext uri="{FF2B5EF4-FFF2-40B4-BE49-F238E27FC236}">
              <a16:creationId xmlns:a16="http://schemas.microsoft.com/office/drawing/2014/main" id="{F00537DD-258F-447D-9910-6E5FA07BC188}"/>
            </a:ext>
          </a:extLst>
        </xdr:cNvPr>
        <xdr:cNvSpPr txBox="1"/>
      </xdr:nvSpPr>
      <xdr:spPr>
        <a:xfrm>
          <a:off x="18980227" y="10433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38635</xdr:rowOff>
    </xdr:from>
    <xdr:ext cx="469744" cy="259045"/>
    <xdr:sp macro="" textlink="">
      <xdr:nvSpPr>
        <xdr:cNvPr id="620" name="n_2mainValue【学校施設】&#10;一人当たり面積">
          <a:extLst>
            <a:ext uri="{FF2B5EF4-FFF2-40B4-BE49-F238E27FC236}">
              <a16:creationId xmlns:a16="http://schemas.microsoft.com/office/drawing/2014/main" id="{09D12543-C67D-43BA-9DF2-42317EF71830}"/>
            </a:ext>
          </a:extLst>
        </xdr:cNvPr>
        <xdr:cNvSpPr txBox="1"/>
      </xdr:nvSpPr>
      <xdr:spPr>
        <a:xfrm>
          <a:off x="18180127" y="10439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43618</xdr:rowOff>
    </xdr:from>
    <xdr:ext cx="469744" cy="259045"/>
    <xdr:sp macro="" textlink="">
      <xdr:nvSpPr>
        <xdr:cNvPr id="621" name="n_3mainValue【学校施設】&#10;一人当たり面積">
          <a:extLst>
            <a:ext uri="{FF2B5EF4-FFF2-40B4-BE49-F238E27FC236}">
              <a16:creationId xmlns:a16="http://schemas.microsoft.com/office/drawing/2014/main" id="{27C3545C-59AA-4FDA-A75A-2C549008A7C2}"/>
            </a:ext>
          </a:extLst>
        </xdr:cNvPr>
        <xdr:cNvSpPr txBox="1"/>
      </xdr:nvSpPr>
      <xdr:spPr>
        <a:xfrm>
          <a:off x="17386377" y="10444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48968</xdr:rowOff>
    </xdr:from>
    <xdr:ext cx="469744" cy="259045"/>
    <xdr:sp macro="" textlink="">
      <xdr:nvSpPr>
        <xdr:cNvPr id="622" name="n_4mainValue【学校施設】&#10;一人当たり面積">
          <a:extLst>
            <a:ext uri="{FF2B5EF4-FFF2-40B4-BE49-F238E27FC236}">
              <a16:creationId xmlns:a16="http://schemas.microsoft.com/office/drawing/2014/main" id="{20D854D1-EC32-42BA-94A2-314F1D71FE28}"/>
            </a:ext>
          </a:extLst>
        </xdr:cNvPr>
        <xdr:cNvSpPr txBox="1"/>
      </xdr:nvSpPr>
      <xdr:spPr>
        <a:xfrm>
          <a:off x="16592627" y="10450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A7F411D3-8D96-4F1E-B06C-1DA5B314A199}"/>
            </a:ext>
          </a:extLst>
        </xdr:cNvPr>
        <xdr:cNvSpPr/>
      </xdr:nvSpPr>
      <xdr:spPr>
        <a:xfrm>
          <a:off x="11207750" y="113792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77C9545A-F012-4C9F-840F-B69AD315DA26}"/>
            </a:ext>
          </a:extLst>
        </xdr:cNvPr>
        <xdr:cNvSpPr/>
      </xdr:nvSpPr>
      <xdr:spPr>
        <a:xfrm>
          <a:off x="113157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1BA15EA7-EDB9-4479-9296-9FCD7181A84A}"/>
            </a:ext>
          </a:extLst>
        </xdr:cNvPr>
        <xdr:cNvSpPr/>
      </xdr:nvSpPr>
      <xdr:spPr>
        <a:xfrm>
          <a:off x="113157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8FB49F35-9EA0-4FCE-BC2F-8718C73226DF}"/>
            </a:ext>
          </a:extLst>
        </xdr:cNvPr>
        <xdr:cNvSpPr/>
      </xdr:nvSpPr>
      <xdr:spPr>
        <a:xfrm>
          <a:off x="122364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D801D96B-A476-4629-A505-C7FA381B00D5}"/>
            </a:ext>
          </a:extLst>
        </xdr:cNvPr>
        <xdr:cNvSpPr/>
      </xdr:nvSpPr>
      <xdr:spPr>
        <a:xfrm>
          <a:off x="122364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8D8B0057-7A94-4001-9100-05DA7C477319}"/>
            </a:ext>
          </a:extLst>
        </xdr:cNvPr>
        <xdr:cNvSpPr/>
      </xdr:nvSpPr>
      <xdr:spPr>
        <a:xfrm>
          <a:off x="132651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752D4C33-E646-4D77-88E9-503897A87FE3}"/>
            </a:ext>
          </a:extLst>
        </xdr:cNvPr>
        <xdr:cNvSpPr/>
      </xdr:nvSpPr>
      <xdr:spPr>
        <a:xfrm>
          <a:off x="132651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4FD0723D-5576-4B8B-A872-FAFE27CCA99B}"/>
            </a:ext>
          </a:extLst>
        </xdr:cNvPr>
        <xdr:cNvSpPr/>
      </xdr:nvSpPr>
      <xdr:spPr>
        <a:xfrm>
          <a:off x="11207750" y="1247775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1" name="正方形/長方形 630">
          <a:extLst>
            <a:ext uri="{FF2B5EF4-FFF2-40B4-BE49-F238E27FC236}">
              <a16:creationId xmlns:a16="http://schemas.microsoft.com/office/drawing/2014/main" id="{ED0188A9-4416-420C-8DD4-D08902ECC604}"/>
            </a:ext>
          </a:extLst>
        </xdr:cNvPr>
        <xdr:cNvSpPr/>
      </xdr:nvSpPr>
      <xdr:spPr>
        <a:xfrm>
          <a:off x="16459200" y="113792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2" name="正方形/長方形 631">
          <a:extLst>
            <a:ext uri="{FF2B5EF4-FFF2-40B4-BE49-F238E27FC236}">
              <a16:creationId xmlns:a16="http://schemas.microsoft.com/office/drawing/2014/main" id="{2D65AB05-CEA4-45C5-8239-A19B3E333579}"/>
            </a:ext>
          </a:extLst>
        </xdr:cNvPr>
        <xdr:cNvSpPr/>
      </xdr:nvSpPr>
      <xdr:spPr>
        <a:xfrm>
          <a:off x="165862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3" name="正方形/長方形 632">
          <a:extLst>
            <a:ext uri="{FF2B5EF4-FFF2-40B4-BE49-F238E27FC236}">
              <a16:creationId xmlns:a16="http://schemas.microsoft.com/office/drawing/2014/main" id="{D56051F0-2239-400E-BA19-E81DF69EB13D}"/>
            </a:ext>
          </a:extLst>
        </xdr:cNvPr>
        <xdr:cNvSpPr/>
      </xdr:nvSpPr>
      <xdr:spPr>
        <a:xfrm>
          <a:off x="165862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4" name="正方形/長方形 633">
          <a:extLst>
            <a:ext uri="{FF2B5EF4-FFF2-40B4-BE49-F238E27FC236}">
              <a16:creationId xmlns:a16="http://schemas.microsoft.com/office/drawing/2014/main" id="{EE53756E-7BFC-4374-8971-5A568F79CFCB}"/>
            </a:ext>
          </a:extLst>
        </xdr:cNvPr>
        <xdr:cNvSpPr/>
      </xdr:nvSpPr>
      <xdr:spPr>
        <a:xfrm>
          <a:off x="174879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5" name="正方形/長方形 634">
          <a:extLst>
            <a:ext uri="{FF2B5EF4-FFF2-40B4-BE49-F238E27FC236}">
              <a16:creationId xmlns:a16="http://schemas.microsoft.com/office/drawing/2014/main" id="{C6B1CAB5-C5D9-40B3-89E0-37D310021122}"/>
            </a:ext>
          </a:extLst>
        </xdr:cNvPr>
        <xdr:cNvSpPr/>
      </xdr:nvSpPr>
      <xdr:spPr>
        <a:xfrm>
          <a:off x="174879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6" name="正方形/長方形 635">
          <a:extLst>
            <a:ext uri="{FF2B5EF4-FFF2-40B4-BE49-F238E27FC236}">
              <a16:creationId xmlns:a16="http://schemas.microsoft.com/office/drawing/2014/main" id="{DEDC59A4-82B7-4EAF-90DD-A805F9053804}"/>
            </a:ext>
          </a:extLst>
        </xdr:cNvPr>
        <xdr:cNvSpPr/>
      </xdr:nvSpPr>
      <xdr:spPr>
        <a:xfrm>
          <a:off x="185166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7" name="正方形/長方形 636">
          <a:extLst>
            <a:ext uri="{FF2B5EF4-FFF2-40B4-BE49-F238E27FC236}">
              <a16:creationId xmlns:a16="http://schemas.microsoft.com/office/drawing/2014/main" id="{2B2F76EE-186A-45EF-9B8A-A865C0AB9BE3}"/>
            </a:ext>
          </a:extLst>
        </xdr:cNvPr>
        <xdr:cNvSpPr/>
      </xdr:nvSpPr>
      <xdr:spPr>
        <a:xfrm>
          <a:off x="185166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8" name="正方形/長方形 637">
          <a:extLst>
            <a:ext uri="{FF2B5EF4-FFF2-40B4-BE49-F238E27FC236}">
              <a16:creationId xmlns:a16="http://schemas.microsoft.com/office/drawing/2014/main" id="{585C260F-C1E4-4B61-81E5-D2F9A9696FF6}"/>
            </a:ext>
          </a:extLst>
        </xdr:cNvPr>
        <xdr:cNvSpPr/>
      </xdr:nvSpPr>
      <xdr:spPr>
        <a:xfrm>
          <a:off x="16459200" y="1247775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9" name="正方形/長方形 638">
          <a:extLst>
            <a:ext uri="{FF2B5EF4-FFF2-40B4-BE49-F238E27FC236}">
              <a16:creationId xmlns:a16="http://schemas.microsoft.com/office/drawing/2014/main" id="{4B554640-9063-448B-9EA6-24A09195E930}"/>
            </a:ext>
          </a:extLst>
        </xdr:cNvPr>
        <xdr:cNvSpPr/>
      </xdr:nvSpPr>
      <xdr:spPr>
        <a:xfrm>
          <a:off x="1120775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0" name="正方形/長方形 639">
          <a:extLst>
            <a:ext uri="{FF2B5EF4-FFF2-40B4-BE49-F238E27FC236}">
              <a16:creationId xmlns:a16="http://schemas.microsoft.com/office/drawing/2014/main" id="{FEF1FFED-08C5-495B-80D2-747184167063}"/>
            </a:ext>
          </a:extLst>
        </xdr:cNvPr>
        <xdr:cNvSpPr/>
      </xdr:nvSpPr>
      <xdr:spPr>
        <a:xfrm>
          <a:off x="113157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1" name="正方形/長方形 640">
          <a:extLst>
            <a:ext uri="{FF2B5EF4-FFF2-40B4-BE49-F238E27FC236}">
              <a16:creationId xmlns:a16="http://schemas.microsoft.com/office/drawing/2014/main" id="{677030FF-C135-418D-9540-6D430080F3A9}"/>
            </a:ext>
          </a:extLst>
        </xdr:cNvPr>
        <xdr:cNvSpPr/>
      </xdr:nvSpPr>
      <xdr:spPr>
        <a:xfrm>
          <a:off x="113157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2" name="正方形/長方形 641">
          <a:extLst>
            <a:ext uri="{FF2B5EF4-FFF2-40B4-BE49-F238E27FC236}">
              <a16:creationId xmlns:a16="http://schemas.microsoft.com/office/drawing/2014/main" id="{8228F575-33DB-409C-B190-475C158B55EA}"/>
            </a:ext>
          </a:extLst>
        </xdr:cNvPr>
        <xdr:cNvSpPr/>
      </xdr:nvSpPr>
      <xdr:spPr>
        <a:xfrm>
          <a:off x="122364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3" name="正方形/長方形 642">
          <a:extLst>
            <a:ext uri="{FF2B5EF4-FFF2-40B4-BE49-F238E27FC236}">
              <a16:creationId xmlns:a16="http://schemas.microsoft.com/office/drawing/2014/main" id="{29419E46-A4D0-4DAC-898E-7343C37C118C}"/>
            </a:ext>
          </a:extLst>
        </xdr:cNvPr>
        <xdr:cNvSpPr/>
      </xdr:nvSpPr>
      <xdr:spPr>
        <a:xfrm>
          <a:off x="122364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4" name="正方形/長方形 643">
          <a:extLst>
            <a:ext uri="{FF2B5EF4-FFF2-40B4-BE49-F238E27FC236}">
              <a16:creationId xmlns:a16="http://schemas.microsoft.com/office/drawing/2014/main" id="{6BEB23C3-EAB3-47A8-A4C7-C0A1F878C6BB}"/>
            </a:ext>
          </a:extLst>
        </xdr:cNvPr>
        <xdr:cNvSpPr/>
      </xdr:nvSpPr>
      <xdr:spPr>
        <a:xfrm>
          <a:off x="132651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5" name="正方形/長方形 644">
          <a:extLst>
            <a:ext uri="{FF2B5EF4-FFF2-40B4-BE49-F238E27FC236}">
              <a16:creationId xmlns:a16="http://schemas.microsoft.com/office/drawing/2014/main" id="{7CBC7799-9E95-4C5D-BEDE-A87A4566A1AC}"/>
            </a:ext>
          </a:extLst>
        </xdr:cNvPr>
        <xdr:cNvSpPr/>
      </xdr:nvSpPr>
      <xdr:spPr>
        <a:xfrm>
          <a:off x="132651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6" name="正方形/長方形 645">
          <a:extLst>
            <a:ext uri="{FF2B5EF4-FFF2-40B4-BE49-F238E27FC236}">
              <a16:creationId xmlns:a16="http://schemas.microsoft.com/office/drawing/2014/main" id="{B13AF806-7102-47E9-A2FA-C17639F9F7E2}"/>
            </a:ext>
          </a:extLst>
        </xdr:cNvPr>
        <xdr:cNvSpPr/>
      </xdr:nvSpPr>
      <xdr:spPr>
        <a:xfrm>
          <a:off x="11207750" y="16148050"/>
          <a:ext cx="424815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7" name="テキスト ボックス 646">
          <a:extLst>
            <a:ext uri="{FF2B5EF4-FFF2-40B4-BE49-F238E27FC236}">
              <a16:creationId xmlns:a16="http://schemas.microsoft.com/office/drawing/2014/main" id="{CBACE096-FD42-4E19-992C-10442057668F}"/>
            </a:ext>
          </a:extLst>
        </xdr:cNvPr>
        <xdr:cNvSpPr txBox="1"/>
      </xdr:nvSpPr>
      <xdr:spPr>
        <a:xfrm>
          <a:off x="11169650" y="15963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8" name="直線コネクタ 647">
          <a:extLst>
            <a:ext uri="{FF2B5EF4-FFF2-40B4-BE49-F238E27FC236}">
              <a16:creationId xmlns:a16="http://schemas.microsoft.com/office/drawing/2014/main" id="{E5095D26-BB72-4531-A576-04E386906A0D}"/>
            </a:ext>
          </a:extLst>
        </xdr:cNvPr>
        <xdr:cNvCxnSpPr/>
      </xdr:nvCxnSpPr>
      <xdr:spPr>
        <a:xfrm>
          <a:off x="11207750" y="183451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9" name="テキスト ボックス 648">
          <a:extLst>
            <a:ext uri="{FF2B5EF4-FFF2-40B4-BE49-F238E27FC236}">
              <a16:creationId xmlns:a16="http://schemas.microsoft.com/office/drawing/2014/main" id="{78B56060-3CF5-4C7F-A520-2F3B08AC1CB5}"/>
            </a:ext>
          </a:extLst>
        </xdr:cNvPr>
        <xdr:cNvSpPr txBox="1"/>
      </xdr:nvSpPr>
      <xdr:spPr>
        <a:xfrm>
          <a:off x="10797721" y="18209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0" name="直線コネクタ 649">
          <a:extLst>
            <a:ext uri="{FF2B5EF4-FFF2-40B4-BE49-F238E27FC236}">
              <a16:creationId xmlns:a16="http://schemas.microsoft.com/office/drawing/2014/main" id="{F8F3B0C9-2ABF-420D-AE21-5F6E72C037C4}"/>
            </a:ext>
          </a:extLst>
        </xdr:cNvPr>
        <xdr:cNvCxnSpPr/>
      </xdr:nvCxnSpPr>
      <xdr:spPr>
        <a:xfrm>
          <a:off x="11207750" y="1803127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1" name="テキスト ボックス 650">
          <a:extLst>
            <a:ext uri="{FF2B5EF4-FFF2-40B4-BE49-F238E27FC236}">
              <a16:creationId xmlns:a16="http://schemas.microsoft.com/office/drawing/2014/main" id="{C9C3B12C-EFF4-4EAD-840C-2FF4BA72798D}"/>
            </a:ext>
          </a:extLst>
        </xdr:cNvPr>
        <xdr:cNvSpPr txBox="1"/>
      </xdr:nvSpPr>
      <xdr:spPr>
        <a:xfrm>
          <a:off x="10797721" y="178954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2" name="直線コネクタ 651">
          <a:extLst>
            <a:ext uri="{FF2B5EF4-FFF2-40B4-BE49-F238E27FC236}">
              <a16:creationId xmlns:a16="http://schemas.microsoft.com/office/drawing/2014/main" id="{3D763CE4-DA37-4387-B6FD-546BBCEEF712}"/>
            </a:ext>
          </a:extLst>
        </xdr:cNvPr>
        <xdr:cNvCxnSpPr/>
      </xdr:nvCxnSpPr>
      <xdr:spPr>
        <a:xfrm>
          <a:off x="11207750" y="177174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3" name="テキスト ボックス 652">
          <a:extLst>
            <a:ext uri="{FF2B5EF4-FFF2-40B4-BE49-F238E27FC236}">
              <a16:creationId xmlns:a16="http://schemas.microsoft.com/office/drawing/2014/main" id="{661BE274-3D20-444B-8240-DC7B74FE2171}"/>
            </a:ext>
          </a:extLst>
        </xdr:cNvPr>
        <xdr:cNvSpPr txBox="1"/>
      </xdr:nvSpPr>
      <xdr:spPr>
        <a:xfrm>
          <a:off x="10842791" y="175815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4" name="直線コネクタ 653">
          <a:extLst>
            <a:ext uri="{FF2B5EF4-FFF2-40B4-BE49-F238E27FC236}">
              <a16:creationId xmlns:a16="http://schemas.microsoft.com/office/drawing/2014/main" id="{29C56D00-3E91-4A08-8411-3D2031719E53}"/>
            </a:ext>
          </a:extLst>
        </xdr:cNvPr>
        <xdr:cNvCxnSpPr/>
      </xdr:nvCxnSpPr>
      <xdr:spPr>
        <a:xfrm>
          <a:off x="11207750" y="1740353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5" name="テキスト ボックス 654">
          <a:extLst>
            <a:ext uri="{FF2B5EF4-FFF2-40B4-BE49-F238E27FC236}">
              <a16:creationId xmlns:a16="http://schemas.microsoft.com/office/drawing/2014/main" id="{2F0CA59E-784E-4861-9A54-1AB84FA5C4BC}"/>
            </a:ext>
          </a:extLst>
        </xdr:cNvPr>
        <xdr:cNvSpPr txBox="1"/>
      </xdr:nvSpPr>
      <xdr:spPr>
        <a:xfrm>
          <a:off x="10842791" y="172676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6" name="直線コネクタ 655">
          <a:extLst>
            <a:ext uri="{FF2B5EF4-FFF2-40B4-BE49-F238E27FC236}">
              <a16:creationId xmlns:a16="http://schemas.microsoft.com/office/drawing/2014/main" id="{2477C884-3A7F-44F4-8B74-1CEBDFA87C4F}"/>
            </a:ext>
          </a:extLst>
        </xdr:cNvPr>
        <xdr:cNvCxnSpPr/>
      </xdr:nvCxnSpPr>
      <xdr:spPr>
        <a:xfrm>
          <a:off x="11207750" y="1708966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7" name="テキスト ボックス 656">
          <a:extLst>
            <a:ext uri="{FF2B5EF4-FFF2-40B4-BE49-F238E27FC236}">
              <a16:creationId xmlns:a16="http://schemas.microsoft.com/office/drawing/2014/main" id="{01F63D14-8558-4AEF-B575-C277A7CAD827}"/>
            </a:ext>
          </a:extLst>
        </xdr:cNvPr>
        <xdr:cNvSpPr txBox="1"/>
      </xdr:nvSpPr>
      <xdr:spPr>
        <a:xfrm>
          <a:off x="10842791" y="169537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8" name="直線コネクタ 657">
          <a:extLst>
            <a:ext uri="{FF2B5EF4-FFF2-40B4-BE49-F238E27FC236}">
              <a16:creationId xmlns:a16="http://schemas.microsoft.com/office/drawing/2014/main" id="{29510AEF-0F04-47FA-BFEA-AEB5FA55B258}"/>
            </a:ext>
          </a:extLst>
        </xdr:cNvPr>
        <xdr:cNvCxnSpPr/>
      </xdr:nvCxnSpPr>
      <xdr:spPr>
        <a:xfrm>
          <a:off x="11207750" y="1677579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9" name="テキスト ボックス 658">
          <a:extLst>
            <a:ext uri="{FF2B5EF4-FFF2-40B4-BE49-F238E27FC236}">
              <a16:creationId xmlns:a16="http://schemas.microsoft.com/office/drawing/2014/main" id="{65CD0372-40B5-4EB7-A5E2-13FF505F2A18}"/>
            </a:ext>
          </a:extLst>
        </xdr:cNvPr>
        <xdr:cNvSpPr txBox="1"/>
      </xdr:nvSpPr>
      <xdr:spPr>
        <a:xfrm>
          <a:off x="10842791" y="16639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0" name="直線コネクタ 659">
          <a:extLst>
            <a:ext uri="{FF2B5EF4-FFF2-40B4-BE49-F238E27FC236}">
              <a16:creationId xmlns:a16="http://schemas.microsoft.com/office/drawing/2014/main" id="{07445F95-989F-475A-A297-5640AF505CE4}"/>
            </a:ext>
          </a:extLst>
        </xdr:cNvPr>
        <xdr:cNvCxnSpPr/>
      </xdr:nvCxnSpPr>
      <xdr:spPr>
        <a:xfrm>
          <a:off x="11207750" y="1646192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1" name="テキスト ボックス 660">
          <a:extLst>
            <a:ext uri="{FF2B5EF4-FFF2-40B4-BE49-F238E27FC236}">
              <a16:creationId xmlns:a16="http://schemas.microsoft.com/office/drawing/2014/main" id="{1BEC5218-C8AC-44AC-9E39-18E36B3DE030}"/>
            </a:ext>
          </a:extLst>
        </xdr:cNvPr>
        <xdr:cNvSpPr txBox="1"/>
      </xdr:nvSpPr>
      <xdr:spPr>
        <a:xfrm>
          <a:off x="10906911" y="163260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2" name="直線コネクタ 661">
          <a:extLst>
            <a:ext uri="{FF2B5EF4-FFF2-40B4-BE49-F238E27FC236}">
              <a16:creationId xmlns:a16="http://schemas.microsoft.com/office/drawing/2014/main" id="{02DA3265-62D6-49B4-8D74-563DA7AE96CE}"/>
            </a:ext>
          </a:extLst>
        </xdr:cNvPr>
        <xdr:cNvCxnSpPr/>
      </xdr:nvCxnSpPr>
      <xdr:spPr>
        <a:xfrm>
          <a:off x="11207750" y="16148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3" name="【公民館】&#10;有形固定資産減価償却率グラフ枠">
          <a:extLst>
            <a:ext uri="{FF2B5EF4-FFF2-40B4-BE49-F238E27FC236}">
              <a16:creationId xmlns:a16="http://schemas.microsoft.com/office/drawing/2014/main" id="{7C50C05E-5A33-4A71-B22D-12E438297D88}"/>
            </a:ext>
          </a:extLst>
        </xdr:cNvPr>
        <xdr:cNvSpPr/>
      </xdr:nvSpPr>
      <xdr:spPr>
        <a:xfrm>
          <a:off x="11207750" y="16148050"/>
          <a:ext cx="424815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89263</xdr:rowOff>
    </xdr:from>
    <xdr:to>
      <xdr:col>85</xdr:col>
      <xdr:colOff>126364</xdr:colOff>
      <xdr:row>109</xdr:row>
      <xdr:rowOff>35379</xdr:rowOff>
    </xdr:to>
    <xdr:cxnSp macro="">
      <xdr:nvCxnSpPr>
        <xdr:cNvPr id="664" name="直線コネクタ 663">
          <a:extLst>
            <a:ext uri="{FF2B5EF4-FFF2-40B4-BE49-F238E27FC236}">
              <a16:creationId xmlns:a16="http://schemas.microsoft.com/office/drawing/2014/main" id="{5B1B2B65-50F1-414B-939B-424A42FA7565}"/>
            </a:ext>
          </a:extLst>
        </xdr:cNvPr>
        <xdr:cNvCxnSpPr/>
      </xdr:nvCxnSpPr>
      <xdr:spPr>
        <a:xfrm flipV="1">
          <a:off x="14699614" y="16599263"/>
          <a:ext cx="0" cy="14320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5" name="【公民館】&#10;有形固定資産減価償却率最小値テキスト">
          <a:extLst>
            <a:ext uri="{FF2B5EF4-FFF2-40B4-BE49-F238E27FC236}">
              <a16:creationId xmlns:a16="http://schemas.microsoft.com/office/drawing/2014/main" id="{A41239B8-DD46-44C9-B321-2BE05ECE81CB}"/>
            </a:ext>
          </a:extLst>
        </xdr:cNvPr>
        <xdr:cNvSpPr txBox="1"/>
      </xdr:nvSpPr>
      <xdr:spPr>
        <a:xfrm>
          <a:off x="14738350" y="18035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6" name="直線コネクタ 665">
          <a:extLst>
            <a:ext uri="{FF2B5EF4-FFF2-40B4-BE49-F238E27FC236}">
              <a16:creationId xmlns:a16="http://schemas.microsoft.com/office/drawing/2014/main" id="{04BD6382-07C8-4B0B-80F0-0B31ACF65E9E}"/>
            </a:ext>
          </a:extLst>
        </xdr:cNvPr>
        <xdr:cNvCxnSpPr/>
      </xdr:nvCxnSpPr>
      <xdr:spPr>
        <a:xfrm>
          <a:off x="14611350" y="1803127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35940</xdr:rowOff>
    </xdr:from>
    <xdr:ext cx="340478" cy="259045"/>
    <xdr:sp macro="" textlink="">
      <xdr:nvSpPr>
        <xdr:cNvPr id="667" name="【公民館】&#10;有形固定資産減価償却率最大値テキスト">
          <a:extLst>
            <a:ext uri="{FF2B5EF4-FFF2-40B4-BE49-F238E27FC236}">
              <a16:creationId xmlns:a16="http://schemas.microsoft.com/office/drawing/2014/main" id="{C3231280-BC75-476A-B97C-441A62FEBA97}"/>
            </a:ext>
          </a:extLst>
        </xdr:cNvPr>
        <xdr:cNvSpPr txBox="1"/>
      </xdr:nvSpPr>
      <xdr:spPr>
        <a:xfrm>
          <a:off x="14738350" y="1638084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89263</xdr:rowOff>
    </xdr:from>
    <xdr:to>
      <xdr:col>86</xdr:col>
      <xdr:colOff>25400</xdr:colOff>
      <xdr:row>100</xdr:row>
      <xdr:rowOff>89263</xdr:rowOff>
    </xdr:to>
    <xdr:cxnSp macro="">
      <xdr:nvCxnSpPr>
        <xdr:cNvPr id="668" name="直線コネクタ 667">
          <a:extLst>
            <a:ext uri="{FF2B5EF4-FFF2-40B4-BE49-F238E27FC236}">
              <a16:creationId xmlns:a16="http://schemas.microsoft.com/office/drawing/2014/main" id="{9D8E207C-5001-4487-BDB3-A7E342CB9064}"/>
            </a:ext>
          </a:extLst>
        </xdr:cNvPr>
        <xdr:cNvCxnSpPr/>
      </xdr:nvCxnSpPr>
      <xdr:spPr>
        <a:xfrm>
          <a:off x="14611350" y="1659926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107059</xdr:rowOff>
    </xdr:from>
    <xdr:ext cx="405111" cy="259045"/>
    <xdr:sp macro="" textlink="">
      <xdr:nvSpPr>
        <xdr:cNvPr id="669" name="【公民館】&#10;有形固定資産減価償却率平均値テキスト">
          <a:extLst>
            <a:ext uri="{FF2B5EF4-FFF2-40B4-BE49-F238E27FC236}">
              <a16:creationId xmlns:a16="http://schemas.microsoft.com/office/drawing/2014/main" id="{4CE8B1D2-0FBC-4C7A-84C0-175D4BD8CAC2}"/>
            </a:ext>
          </a:extLst>
        </xdr:cNvPr>
        <xdr:cNvSpPr txBox="1"/>
      </xdr:nvSpPr>
      <xdr:spPr>
        <a:xfrm>
          <a:off x="14738350" y="174425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84182</xdr:rowOff>
    </xdr:from>
    <xdr:to>
      <xdr:col>85</xdr:col>
      <xdr:colOff>177800</xdr:colOff>
      <xdr:row>107</xdr:row>
      <xdr:rowOff>14332</xdr:rowOff>
    </xdr:to>
    <xdr:sp macro="" textlink="">
      <xdr:nvSpPr>
        <xdr:cNvPr id="670" name="フローチャート: 判断 669">
          <a:extLst>
            <a:ext uri="{FF2B5EF4-FFF2-40B4-BE49-F238E27FC236}">
              <a16:creationId xmlns:a16="http://schemas.microsoft.com/office/drawing/2014/main" id="{8DE9962D-8CB7-419F-9C22-2B6BCE72DCB5}"/>
            </a:ext>
          </a:extLst>
        </xdr:cNvPr>
        <xdr:cNvSpPr/>
      </xdr:nvSpPr>
      <xdr:spPr>
        <a:xfrm>
          <a:off x="14649450" y="1758478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111942</xdr:rowOff>
    </xdr:from>
    <xdr:to>
      <xdr:col>81</xdr:col>
      <xdr:colOff>101600</xdr:colOff>
      <xdr:row>106</xdr:row>
      <xdr:rowOff>42092</xdr:rowOff>
    </xdr:to>
    <xdr:sp macro="" textlink="">
      <xdr:nvSpPr>
        <xdr:cNvPr id="671" name="フローチャート: 判断 670">
          <a:extLst>
            <a:ext uri="{FF2B5EF4-FFF2-40B4-BE49-F238E27FC236}">
              <a16:creationId xmlns:a16="http://schemas.microsoft.com/office/drawing/2014/main" id="{8CE4BC23-66F6-41DB-A9A8-A86EE6BAED65}"/>
            </a:ext>
          </a:extLst>
        </xdr:cNvPr>
        <xdr:cNvSpPr/>
      </xdr:nvSpPr>
      <xdr:spPr>
        <a:xfrm>
          <a:off x="13887450" y="1744744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90714</xdr:rowOff>
    </xdr:from>
    <xdr:to>
      <xdr:col>76</xdr:col>
      <xdr:colOff>165100</xdr:colOff>
      <xdr:row>106</xdr:row>
      <xdr:rowOff>20864</xdr:rowOff>
    </xdr:to>
    <xdr:sp macro="" textlink="">
      <xdr:nvSpPr>
        <xdr:cNvPr id="672" name="フローチャート: 判断 671">
          <a:extLst>
            <a:ext uri="{FF2B5EF4-FFF2-40B4-BE49-F238E27FC236}">
              <a16:creationId xmlns:a16="http://schemas.microsoft.com/office/drawing/2014/main" id="{8E2D2B9C-734D-448E-AC48-65EDE7648824}"/>
            </a:ext>
          </a:extLst>
        </xdr:cNvPr>
        <xdr:cNvSpPr/>
      </xdr:nvSpPr>
      <xdr:spPr>
        <a:xfrm>
          <a:off x="13093700" y="1742621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67855</xdr:rowOff>
    </xdr:from>
    <xdr:to>
      <xdr:col>72</xdr:col>
      <xdr:colOff>38100</xdr:colOff>
      <xdr:row>105</xdr:row>
      <xdr:rowOff>169455</xdr:rowOff>
    </xdr:to>
    <xdr:sp macro="" textlink="">
      <xdr:nvSpPr>
        <xdr:cNvPr id="673" name="フローチャート: 判断 672">
          <a:extLst>
            <a:ext uri="{FF2B5EF4-FFF2-40B4-BE49-F238E27FC236}">
              <a16:creationId xmlns:a16="http://schemas.microsoft.com/office/drawing/2014/main" id="{9CDE0DD8-6928-4C0A-9331-D1C14B9B7075}"/>
            </a:ext>
          </a:extLst>
        </xdr:cNvPr>
        <xdr:cNvSpPr/>
      </xdr:nvSpPr>
      <xdr:spPr>
        <a:xfrm>
          <a:off x="12299950" y="1740335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92348</xdr:rowOff>
    </xdr:from>
    <xdr:to>
      <xdr:col>67</xdr:col>
      <xdr:colOff>101600</xdr:colOff>
      <xdr:row>106</xdr:row>
      <xdr:rowOff>22498</xdr:rowOff>
    </xdr:to>
    <xdr:sp macro="" textlink="">
      <xdr:nvSpPr>
        <xdr:cNvPr id="674" name="フローチャート: 判断 673">
          <a:extLst>
            <a:ext uri="{FF2B5EF4-FFF2-40B4-BE49-F238E27FC236}">
              <a16:creationId xmlns:a16="http://schemas.microsoft.com/office/drawing/2014/main" id="{984A2B5E-3AD4-480B-AE3E-E62AC4275D4F}"/>
            </a:ext>
          </a:extLst>
        </xdr:cNvPr>
        <xdr:cNvSpPr/>
      </xdr:nvSpPr>
      <xdr:spPr>
        <a:xfrm>
          <a:off x="11487150" y="1742784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0CB9EB01-85D5-46E6-8F16-0B00993A9E93}"/>
            </a:ext>
          </a:extLst>
        </xdr:cNvPr>
        <xdr:cNvSpPr txBox="1"/>
      </xdr:nvSpPr>
      <xdr:spPr>
        <a:xfrm>
          <a:off x="145288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F48F83A2-B047-4F8C-9A10-8B70CF72C248}"/>
            </a:ext>
          </a:extLst>
        </xdr:cNvPr>
        <xdr:cNvSpPr txBox="1"/>
      </xdr:nvSpPr>
      <xdr:spPr>
        <a:xfrm>
          <a:off x="137668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B07B4650-3753-4AEA-8CAF-7C6A9F043587}"/>
            </a:ext>
          </a:extLst>
        </xdr:cNvPr>
        <xdr:cNvSpPr txBox="1"/>
      </xdr:nvSpPr>
      <xdr:spPr>
        <a:xfrm>
          <a:off x="129730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37339B6E-F9F8-48CE-A006-057252AC1131}"/>
            </a:ext>
          </a:extLst>
        </xdr:cNvPr>
        <xdr:cNvSpPr txBox="1"/>
      </xdr:nvSpPr>
      <xdr:spPr>
        <a:xfrm>
          <a:off x="121729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00966EA6-AF09-4BAA-A016-9F737C30EDBF}"/>
            </a:ext>
          </a:extLst>
        </xdr:cNvPr>
        <xdr:cNvSpPr txBox="1"/>
      </xdr:nvSpPr>
      <xdr:spPr>
        <a:xfrm>
          <a:off x="113665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25400</xdr:rowOff>
    </xdr:from>
    <xdr:to>
      <xdr:col>85</xdr:col>
      <xdr:colOff>177800</xdr:colOff>
      <xdr:row>108</xdr:row>
      <xdr:rowOff>127000</xdr:rowOff>
    </xdr:to>
    <xdr:sp macro="" textlink="">
      <xdr:nvSpPr>
        <xdr:cNvPr id="680" name="楕円 679">
          <a:extLst>
            <a:ext uri="{FF2B5EF4-FFF2-40B4-BE49-F238E27FC236}">
              <a16:creationId xmlns:a16="http://schemas.microsoft.com/office/drawing/2014/main" id="{39A09005-ACB2-4013-9CEB-BACD8D98D04A}"/>
            </a:ext>
          </a:extLst>
        </xdr:cNvPr>
        <xdr:cNvSpPr/>
      </xdr:nvSpPr>
      <xdr:spPr>
        <a:xfrm>
          <a:off x="14649450" y="1785620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3827</xdr:rowOff>
    </xdr:from>
    <xdr:ext cx="405111" cy="259045"/>
    <xdr:sp macro="" textlink="">
      <xdr:nvSpPr>
        <xdr:cNvPr id="681" name="【公民館】&#10;有形固定資産減価償却率該当値テキスト">
          <a:extLst>
            <a:ext uri="{FF2B5EF4-FFF2-40B4-BE49-F238E27FC236}">
              <a16:creationId xmlns:a16="http://schemas.microsoft.com/office/drawing/2014/main" id="{64A90B81-D10A-44A7-89E1-4814C7FE0EE0}"/>
            </a:ext>
          </a:extLst>
        </xdr:cNvPr>
        <xdr:cNvSpPr txBox="1"/>
      </xdr:nvSpPr>
      <xdr:spPr>
        <a:xfrm>
          <a:off x="14738350" y="1783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12337</xdr:rowOff>
    </xdr:from>
    <xdr:to>
      <xdr:col>81</xdr:col>
      <xdr:colOff>101600</xdr:colOff>
      <xdr:row>108</xdr:row>
      <xdr:rowOff>113937</xdr:rowOff>
    </xdr:to>
    <xdr:sp macro="" textlink="">
      <xdr:nvSpPr>
        <xdr:cNvPr id="682" name="楕円 681">
          <a:extLst>
            <a:ext uri="{FF2B5EF4-FFF2-40B4-BE49-F238E27FC236}">
              <a16:creationId xmlns:a16="http://schemas.microsoft.com/office/drawing/2014/main" id="{D1592D3C-634B-47A9-9C2B-CDD529E202B6}"/>
            </a:ext>
          </a:extLst>
        </xdr:cNvPr>
        <xdr:cNvSpPr/>
      </xdr:nvSpPr>
      <xdr:spPr>
        <a:xfrm>
          <a:off x="13887450" y="17843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63137</xdr:rowOff>
    </xdr:from>
    <xdr:to>
      <xdr:col>85</xdr:col>
      <xdr:colOff>127000</xdr:colOff>
      <xdr:row>108</xdr:row>
      <xdr:rowOff>76200</xdr:rowOff>
    </xdr:to>
    <xdr:cxnSp macro="">
      <xdr:nvCxnSpPr>
        <xdr:cNvPr id="683" name="直線コネクタ 682">
          <a:extLst>
            <a:ext uri="{FF2B5EF4-FFF2-40B4-BE49-F238E27FC236}">
              <a16:creationId xmlns:a16="http://schemas.microsoft.com/office/drawing/2014/main" id="{A81D1F76-97A1-483B-9FBF-22C5A92ECB42}"/>
            </a:ext>
          </a:extLst>
        </xdr:cNvPr>
        <xdr:cNvCxnSpPr/>
      </xdr:nvCxnSpPr>
      <xdr:spPr>
        <a:xfrm>
          <a:off x="13938250" y="17893937"/>
          <a:ext cx="762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169092</xdr:rowOff>
    </xdr:from>
    <xdr:to>
      <xdr:col>76</xdr:col>
      <xdr:colOff>165100</xdr:colOff>
      <xdr:row>108</xdr:row>
      <xdr:rowOff>99242</xdr:rowOff>
    </xdr:to>
    <xdr:sp macro="" textlink="">
      <xdr:nvSpPr>
        <xdr:cNvPr id="684" name="楕円 683">
          <a:extLst>
            <a:ext uri="{FF2B5EF4-FFF2-40B4-BE49-F238E27FC236}">
              <a16:creationId xmlns:a16="http://schemas.microsoft.com/office/drawing/2014/main" id="{7345D316-7280-459E-A2E9-9BF5A8311E1C}"/>
            </a:ext>
          </a:extLst>
        </xdr:cNvPr>
        <xdr:cNvSpPr/>
      </xdr:nvSpPr>
      <xdr:spPr>
        <a:xfrm>
          <a:off x="13093700" y="17828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48442</xdr:rowOff>
    </xdr:from>
    <xdr:to>
      <xdr:col>81</xdr:col>
      <xdr:colOff>50800</xdr:colOff>
      <xdr:row>108</xdr:row>
      <xdr:rowOff>63137</xdr:rowOff>
    </xdr:to>
    <xdr:cxnSp macro="">
      <xdr:nvCxnSpPr>
        <xdr:cNvPr id="685" name="直線コネクタ 684">
          <a:extLst>
            <a:ext uri="{FF2B5EF4-FFF2-40B4-BE49-F238E27FC236}">
              <a16:creationId xmlns:a16="http://schemas.microsoft.com/office/drawing/2014/main" id="{B38389FF-211A-4053-856A-0DEEBF90DD11}"/>
            </a:ext>
          </a:extLst>
        </xdr:cNvPr>
        <xdr:cNvCxnSpPr/>
      </xdr:nvCxnSpPr>
      <xdr:spPr>
        <a:xfrm>
          <a:off x="13144500" y="17879242"/>
          <a:ext cx="79375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154395</xdr:rowOff>
    </xdr:from>
    <xdr:to>
      <xdr:col>72</xdr:col>
      <xdr:colOff>38100</xdr:colOff>
      <xdr:row>108</xdr:row>
      <xdr:rowOff>84545</xdr:rowOff>
    </xdr:to>
    <xdr:sp macro="" textlink="">
      <xdr:nvSpPr>
        <xdr:cNvPr id="686" name="楕円 685">
          <a:extLst>
            <a:ext uri="{FF2B5EF4-FFF2-40B4-BE49-F238E27FC236}">
              <a16:creationId xmlns:a16="http://schemas.microsoft.com/office/drawing/2014/main" id="{C4158542-199C-4BC1-A4EA-B885032D125F}"/>
            </a:ext>
          </a:extLst>
        </xdr:cNvPr>
        <xdr:cNvSpPr/>
      </xdr:nvSpPr>
      <xdr:spPr>
        <a:xfrm>
          <a:off x="12299950" y="1782009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33745</xdr:rowOff>
    </xdr:from>
    <xdr:to>
      <xdr:col>76</xdr:col>
      <xdr:colOff>114300</xdr:colOff>
      <xdr:row>108</xdr:row>
      <xdr:rowOff>48442</xdr:rowOff>
    </xdr:to>
    <xdr:cxnSp macro="">
      <xdr:nvCxnSpPr>
        <xdr:cNvPr id="687" name="直線コネクタ 686">
          <a:extLst>
            <a:ext uri="{FF2B5EF4-FFF2-40B4-BE49-F238E27FC236}">
              <a16:creationId xmlns:a16="http://schemas.microsoft.com/office/drawing/2014/main" id="{6528C30E-6A17-4466-B0A8-529B1204FDE8}"/>
            </a:ext>
          </a:extLst>
        </xdr:cNvPr>
        <xdr:cNvCxnSpPr/>
      </xdr:nvCxnSpPr>
      <xdr:spPr>
        <a:xfrm>
          <a:off x="12344400" y="17864545"/>
          <a:ext cx="800100" cy="14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151130</xdr:rowOff>
    </xdr:from>
    <xdr:to>
      <xdr:col>67</xdr:col>
      <xdr:colOff>101600</xdr:colOff>
      <xdr:row>108</xdr:row>
      <xdr:rowOff>81280</xdr:rowOff>
    </xdr:to>
    <xdr:sp macro="" textlink="">
      <xdr:nvSpPr>
        <xdr:cNvPr id="688" name="楕円 687">
          <a:extLst>
            <a:ext uri="{FF2B5EF4-FFF2-40B4-BE49-F238E27FC236}">
              <a16:creationId xmlns:a16="http://schemas.microsoft.com/office/drawing/2014/main" id="{FEBD45D8-4074-4894-88DF-43C0D7347864}"/>
            </a:ext>
          </a:extLst>
        </xdr:cNvPr>
        <xdr:cNvSpPr/>
      </xdr:nvSpPr>
      <xdr:spPr>
        <a:xfrm>
          <a:off x="11487150" y="178168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30480</xdr:rowOff>
    </xdr:from>
    <xdr:to>
      <xdr:col>71</xdr:col>
      <xdr:colOff>177800</xdr:colOff>
      <xdr:row>108</xdr:row>
      <xdr:rowOff>33745</xdr:rowOff>
    </xdr:to>
    <xdr:cxnSp macro="">
      <xdr:nvCxnSpPr>
        <xdr:cNvPr id="689" name="直線コネクタ 688">
          <a:extLst>
            <a:ext uri="{FF2B5EF4-FFF2-40B4-BE49-F238E27FC236}">
              <a16:creationId xmlns:a16="http://schemas.microsoft.com/office/drawing/2014/main" id="{F721CEE3-3F7F-4DB9-9139-1823BF646F48}"/>
            </a:ext>
          </a:extLst>
        </xdr:cNvPr>
        <xdr:cNvCxnSpPr/>
      </xdr:nvCxnSpPr>
      <xdr:spPr>
        <a:xfrm>
          <a:off x="11537950" y="17861280"/>
          <a:ext cx="80645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58619</xdr:rowOff>
    </xdr:from>
    <xdr:ext cx="405111" cy="259045"/>
    <xdr:sp macro="" textlink="">
      <xdr:nvSpPr>
        <xdr:cNvPr id="690" name="n_1aveValue【公民館】&#10;有形固定資産減価償却率">
          <a:extLst>
            <a:ext uri="{FF2B5EF4-FFF2-40B4-BE49-F238E27FC236}">
              <a16:creationId xmlns:a16="http://schemas.microsoft.com/office/drawing/2014/main" id="{C285F9EA-BD7E-46B3-AAC5-B35225DDC2FB}"/>
            </a:ext>
          </a:extLst>
        </xdr:cNvPr>
        <xdr:cNvSpPr txBox="1"/>
      </xdr:nvSpPr>
      <xdr:spPr>
        <a:xfrm>
          <a:off x="13742044" y="172290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37391</xdr:rowOff>
    </xdr:from>
    <xdr:ext cx="405111" cy="259045"/>
    <xdr:sp macro="" textlink="">
      <xdr:nvSpPr>
        <xdr:cNvPr id="691" name="n_2aveValue【公民館】&#10;有形固定資産減価償却率">
          <a:extLst>
            <a:ext uri="{FF2B5EF4-FFF2-40B4-BE49-F238E27FC236}">
              <a16:creationId xmlns:a16="http://schemas.microsoft.com/office/drawing/2014/main" id="{10D206F7-7C99-4C00-A091-90C6C7043BF4}"/>
            </a:ext>
          </a:extLst>
        </xdr:cNvPr>
        <xdr:cNvSpPr txBox="1"/>
      </xdr:nvSpPr>
      <xdr:spPr>
        <a:xfrm>
          <a:off x="12960994" y="17207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14532</xdr:rowOff>
    </xdr:from>
    <xdr:ext cx="405111" cy="259045"/>
    <xdr:sp macro="" textlink="">
      <xdr:nvSpPr>
        <xdr:cNvPr id="692" name="n_3aveValue【公民館】&#10;有形固定資産減価償却率">
          <a:extLst>
            <a:ext uri="{FF2B5EF4-FFF2-40B4-BE49-F238E27FC236}">
              <a16:creationId xmlns:a16="http://schemas.microsoft.com/office/drawing/2014/main" id="{4CC5105B-736F-4653-B7A0-244E198EAE5A}"/>
            </a:ext>
          </a:extLst>
        </xdr:cNvPr>
        <xdr:cNvSpPr txBox="1"/>
      </xdr:nvSpPr>
      <xdr:spPr>
        <a:xfrm>
          <a:off x="12167244" y="17184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39025</xdr:rowOff>
    </xdr:from>
    <xdr:ext cx="405111" cy="259045"/>
    <xdr:sp macro="" textlink="">
      <xdr:nvSpPr>
        <xdr:cNvPr id="693" name="n_4aveValue【公民館】&#10;有形固定資産減価償却率">
          <a:extLst>
            <a:ext uri="{FF2B5EF4-FFF2-40B4-BE49-F238E27FC236}">
              <a16:creationId xmlns:a16="http://schemas.microsoft.com/office/drawing/2014/main" id="{D7D477A1-4430-4C27-A829-08C851AC7E55}"/>
            </a:ext>
          </a:extLst>
        </xdr:cNvPr>
        <xdr:cNvSpPr txBox="1"/>
      </xdr:nvSpPr>
      <xdr:spPr>
        <a:xfrm>
          <a:off x="11354444" y="17209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105064</xdr:rowOff>
    </xdr:from>
    <xdr:ext cx="405111" cy="259045"/>
    <xdr:sp macro="" textlink="">
      <xdr:nvSpPr>
        <xdr:cNvPr id="694" name="n_1mainValue【公民館】&#10;有形固定資産減価償却率">
          <a:extLst>
            <a:ext uri="{FF2B5EF4-FFF2-40B4-BE49-F238E27FC236}">
              <a16:creationId xmlns:a16="http://schemas.microsoft.com/office/drawing/2014/main" id="{01777779-502E-49B8-849F-E66591E63C4D}"/>
            </a:ext>
          </a:extLst>
        </xdr:cNvPr>
        <xdr:cNvSpPr txBox="1"/>
      </xdr:nvSpPr>
      <xdr:spPr>
        <a:xfrm>
          <a:off x="13742044" y="17935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90369</xdr:rowOff>
    </xdr:from>
    <xdr:ext cx="405111" cy="259045"/>
    <xdr:sp macro="" textlink="">
      <xdr:nvSpPr>
        <xdr:cNvPr id="695" name="n_2mainValue【公民館】&#10;有形固定資産減価償却率">
          <a:extLst>
            <a:ext uri="{FF2B5EF4-FFF2-40B4-BE49-F238E27FC236}">
              <a16:creationId xmlns:a16="http://schemas.microsoft.com/office/drawing/2014/main" id="{5088CB74-4C02-4CC7-8FDB-2A753EA979A5}"/>
            </a:ext>
          </a:extLst>
        </xdr:cNvPr>
        <xdr:cNvSpPr txBox="1"/>
      </xdr:nvSpPr>
      <xdr:spPr>
        <a:xfrm>
          <a:off x="12960994" y="17921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75672</xdr:rowOff>
    </xdr:from>
    <xdr:ext cx="405111" cy="259045"/>
    <xdr:sp macro="" textlink="">
      <xdr:nvSpPr>
        <xdr:cNvPr id="696" name="n_3mainValue【公民館】&#10;有形固定資産減価償却率">
          <a:extLst>
            <a:ext uri="{FF2B5EF4-FFF2-40B4-BE49-F238E27FC236}">
              <a16:creationId xmlns:a16="http://schemas.microsoft.com/office/drawing/2014/main" id="{B90C2792-8D4D-416F-85D4-5E319BA1AB27}"/>
            </a:ext>
          </a:extLst>
        </xdr:cNvPr>
        <xdr:cNvSpPr txBox="1"/>
      </xdr:nvSpPr>
      <xdr:spPr>
        <a:xfrm>
          <a:off x="12167244" y="17906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72407</xdr:rowOff>
    </xdr:from>
    <xdr:ext cx="405111" cy="259045"/>
    <xdr:sp macro="" textlink="">
      <xdr:nvSpPr>
        <xdr:cNvPr id="697" name="n_4mainValue【公民館】&#10;有形固定資産減価償却率">
          <a:extLst>
            <a:ext uri="{FF2B5EF4-FFF2-40B4-BE49-F238E27FC236}">
              <a16:creationId xmlns:a16="http://schemas.microsoft.com/office/drawing/2014/main" id="{26B1B081-859D-41D0-958E-1C6CAFC44B9B}"/>
            </a:ext>
          </a:extLst>
        </xdr:cNvPr>
        <xdr:cNvSpPr txBox="1"/>
      </xdr:nvSpPr>
      <xdr:spPr>
        <a:xfrm>
          <a:off x="11354444" y="1790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8" name="正方形/長方形 697">
          <a:extLst>
            <a:ext uri="{FF2B5EF4-FFF2-40B4-BE49-F238E27FC236}">
              <a16:creationId xmlns:a16="http://schemas.microsoft.com/office/drawing/2014/main" id="{5019A684-68CA-4FFE-AB4C-10789E80B87C}"/>
            </a:ext>
          </a:extLst>
        </xdr:cNvPr>
        <xdr:cNvSpPr/>
      </xdr:nvSpPr>
      <xdr:spPr>
        <a:xfrm>
          <a:off x="164592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9" name="正方形/長方形 698">
          <a:extLst>
            <a:ext uri="{FF2B5EF4-FFF2-40B4-BE49-F238E27FC236}">
              <a16:creationId xmlns:a16="http://schemas.microsoft.com/office/drawing/2014/main" id="{D9288127-6F53-46FF-B1E1-C3FF4F9BED38}"/>
            </a:ext>
          </a:extLst>
        </xdr:cNvPr>
        <xdr:cNvSpPr/>
      </xdr:nvSpPr>
      <xdr:spPr>
        <a:xfrm>
          <a:off x="165862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0" name="正方形/長方形 699">
          <a:extLst>
            <a:ext uri="{FF2B5EF4-FFF2-40B4-BE49-F238E27FC236}">
              <a16:creationId xmlns:a16="http://schemas.microsoft.com/office/drawing/2014/main" id="{F40D3430-BDBE-4853-9D8D-279921ED3ECD}"/>
            </a:ext>
          </a:extLst>
        </xdr:cNvPr>
        <xdr:cNvSpPr/>
      </xdr:nvSpPr>
      <xdr:spPr>
        <a:xfrm>
          <a:off x="165862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1" name="正方形/長方形 700">
          <a:extLst>
            <a:ext uri="{FF2B5EF4-FFF2-40B4-BE49-F238E27FC236}">
              <a16:creationId xmlns:a16="http://schemas.microsoft.com/office/drawing/2014/main" id="{671C1E90-6227-41E4-843A-347B48FD9C41}"/>
            </a:ext>
          </a:extLst>
        </xdr:cNvPr>
        <xdr:cNvSpPr/>
      </xdr:nvSpPr>
      <xdr:spPr>
        <a:xfrm>
          <a:off x="174879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2" name="正方形/長方形 701">
          <a:extLst>
            <a:ext uri="{FF2B5EF4-FFF2-40B4-BE49-F238E27FC236}">
              <a16:creationId xmlns:a16="http://schemas.microsoft.com/office/drawing/2014/main" id="{D26FD4C8-9E6E-4AF8-A8AC-84E0589D44B3}"/>
            </a:ext>
          </a:extLst>
        </xdr:cNvPr>
        <xdr:cNvSpPr/>
      </xdr:nvSpPr>
      <xdr:spPr>
        <a:xfrm>
          <a:off x="174879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3" name="正方形/長方形 702">
          <a:extLst>
            <a:ext uri="{FF2B5EF4-FFF2-40B4-BE49-F238E27FC236}">
              <a16:creationId xmlns:a16="http://schemas.microsoft.com/office/drawing/2014/main" id="{A66ED160-2D18-4D57-8233-DF2376DDB180}"/>
            </a:ext>
          </a:extLst>
        </xdr:cNvPr>
        <xdr:cNvSpPr/>
      </xdr:nvSpPr>
      <xdr:spPr>
        <a:xfrm>
          <a:off x="185166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4" name="正方形/長方形 703">
          <a:extLst>
            <a:ext uri="{FF2B5EF4-FFF2-40B4-BE49-F238E27FC236}">
              <a16:creationId xmlns:a16="http://schemas.microsoft.com/office/drawing/2014/main" id="{40E9741C-251E-42E0-A270-B3CF0BC327BC}"/>
            </a:ext>
          </a:extLst>
        </xdr:cNvPr>
        <xdr:cNvSpPr/>
      </xdr:nvSpPr>
      <xdr:spPr>
        <a:xfrm>
          <a:off x="185166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5" name="正方形/長方形 704">
          <a:extLst>
            <a:ext uri="{FF2B5EF4-FFF2-40B4-BE49-F238E27FC236}">
              <a16:creationId xmlns:a16="http://schemas.microsoft.com/office/drawing/2014/main" id="{5FF3201D-52FF-4341-AD21-BF6DA912D0DF}"/>
            </a:ext>
          </a:extLst>
        </xdr:cNvPr>
        <xdr:cNvSpPr/>
      </xdr:nvSpPr>
      <xdr:spPr>
        <a:xfrm>
          <a:off x="16459200" y="16148050"/>
          <a:ext cx="426720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6" name="テキスト ボックス 705">
          <a:extLst>
            <a:ext uri="{FF2B5EF4-FFF2-40B4-BE49-F238E27FC236}">
              <a16:creationId xmlns:a16="http://schemas.microsoft.com/office/drawing/2014/main" id="{9ED050AE-1778-4B9F-84F0-6D24161956B2}"/>
            </a:ext>
          </a:extLst>
        </xdr:cNvPr>
        <xdr:cNvSpPr txBox="1"/>
      </xdr:nvSpPr>
      <xdr:spPr>
        <a:xfrm>
          <a:off x="16440150" y="159639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7" name="直線コネクタ 706">
          <a:extLst>
            <a:ext uri="{FF2B5EF4-FFF2-40B4-BE49-F238E27FC236}">
              <a16:creationId xmlns:a16="http://schemas.microsoft.com/office/drawing/2014/main" id="{55DF1ACB-9FC1-43A6-B7BB-5945ABD6E952}"/>
            </a:ext>
          </a:extLst>
        </xdr:cNvPr>
        <xdr:cNvCxnSpPr/>
      </xdr:nvCxnSpPr>
      <xdr:spPr>
        <a:xfrm>
          <a:off x="16459200" y="18345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08" name="直線コネクタ 707">
          <a:extLst>
            <a:ext uri="{FF2B5EF4-FFF2-40B4-BE49-F238E27FC236}">
              <a16:creationId xmlns:a16="http://schemas.microsoft.com/office/drawing/2014/main" id="{F9D7816A-FFA4-468C-94E2-A97A04FAFE71}"/>
            </a:ext>
          </a:extLst>
        </xdr:cNvPr>
        <xdr:cNvCxnSpPr/>
      </xdr:nvCxnSpPr>
      <xdr:spPr>
        <a:xfrm>
          <a:off x="16459200" y="17983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09" name="テキスト ボックス 708">
          <a:extLst>
            <a:ext uri="{FF2B5EF4-FFF2-40B4-BE49-F238E27FC236}">
              <a16:creationId xmlns:a16="http://schemas.microsoft.com/office/drawing/2014/main" id="{1BE37EBB-3C8C-4729-A34F-445639EEE261}"/>
            </a:ext>
          </a:extLst>
        </xdr:cNvPr>
        <xdr:cNvSpPr txBox="1"/>
      </xdr:nvSpPr>
      <xdr:spPr>
        <a:xfrm>
          <a:off x="16049171" y="178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0" name="直線コネクタ 709">
          <a:extLst>
            <a:ext uri="{FF2B5EF4-FFF2-40B4-BE49-F238E27FC236}">
              <a16:creationId xmlns:a16="http://schemas.microsoft.com/office/drawing/2014/main" id="{7BDF49D9-D9B0-447D-A521-21BAB0D61EB2}"/>
            </a:ext>
          </a:extLst>
        </xdr:cNvPr>
        <xdr:cNvCxnSpPr/>
      </xdr:nvCxnSpPr>
      <xdr:spPr>
        <a:xfrm>
          <a:off x="16459200" y="17614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1" name="テキスト ボックス 710">
          <a:extLst>
            <a:ext uri="{FF2B5EF4-FFF2-40B4-BE49-F238E27FC236}">
              <a16:creationId xmlns:a16="http://schemas.microsoft.com/office/drawing/2014/main" id="{A6DA8DDB-03F9-49EF-A4DB-D4E0456C5AC8}"/>
            </a:ext>
          </a:extLst>
        </xdr:cNvPr>
        <xdr:cNvSpPr txBox="1"/>
      </xdr:nvSpPr>
      <xdr:spPr>
        <a:xfrm>
          <a:off x="16049171" y="1747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2" name="直線コネクタ 711">
          <a:extLst>
            <a:ext uri="{FF2B5EF4-FFF2-40B4-BE49-F238E27FC236}">
              <a16:creationId xmlns:a16="http://schemas.microsoft.com/office/drawing/2014/main" id="{4F512AD7-12B5-4373-9F3A-A6D2BB3DC716}"/>
            </a:ext>
          </a:extLst>
        </xdr:cNvPr>
        <xdr:cNvCxnSpPr/>
      </xdr:nvCxnSpPr>
      <xdr:spPr>
        <a:xfrm>
          <a:off x="16459200" y="17246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103</xdr:row>
      <xdr:rowOff>105427</xdr:rowOff>
    </xdr:from>
    <xdr:ext cx="531299" cy="259045"/>
    <xdr:sp macro="" textlink="">
      <xdr:nvSpPr>
        <xdr:cNvPr id="713" name="テキスト ボックス 712">
          <a:extLst>
            <a:ext uri="{FF2B5EF4-FFF2-40B4-BE49-F238E27FC236}">
              <a16:creationId xmlns:a16="http://schemas.microsoft.com/office/drawing/2014/main" id="{D6710355-287E-447D-8081-BD37CF5F61A3}"/>
            </a:ext>
          </a:extLst>
        </xdr:cNvPr>
        <xdr:cNvSpPr txBox="1"/>
      </xdr:nvSpPr>
      <xdr:spPr>
        <a:xfrm>
          <a:off x="15985051" y="171107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4" name="直線コネクタ 713">
          <a:extLst>
            <a:ext uri="{FF2B5EF4-FFF2-40B4-BE49-F238E27FC236}">
              <a16:creationId xmlns:a16="http://schemas.microsoft.com/office/drawing/2014/main" id="{7C325892-B4BD-4310-879E-277F59CCAEA8}"/>
            </a:ext>
          </a:extLst>
        </xdr:cNvPr>
        <xdr:cNvCxnSpPr/>
      </xdr:nvCxnSpPr>
      <xdr:spPr>
        <a:xfrm>
          <a:off x="16459200" y="16878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101</xdr:row>
      <xdr:rowOff>67327</xdr:rowOff>
    </xdr:from>
    <xdr:ext cx="531299" cy="259045"/>
    <xdr:sp macro="" textlink="">
      <xdr:nvSpPr>
        <xdr:cNvPr id="715" name="テキスト ボックス 714">
          <a:extLst>
            <a:ext uri="{FF2B5EF4-FFF2-40B4-BE49-F238E27FC236}">
              <a16:creationId xmlns:a16="http://schemas.microsoft.com/office/drawing/2014/main" id="{2B7A1898-6A59-4390-8339-56BF605AEE60}"/>
            </a:ext>
          </a:extLst>
        </xdr:cNvPr>
        <xdr:cNvSpPr txBox="1"/>
      </xdr:nvSpPr>
      <xdr:spPr>
        <a:xfrm>
          <a:off x="15985051" y="167424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6" name="直線コネクタ 715">
          <a:extLst>
            <a:ext uri="{FF2B5EF4-FFF2-40B4-BE49-F238E27FC236}">
              <a16:creationId xmlns:a16="http://schemas.microsoft.com/office/drawing/2014/main" id="{36EFEEFD-DD18-4126-ADE6-0B01306C443B}"/>
            </a:ext>
          </a:extLst>
        </xdr:cNvPr>
        <xdr:cNvCxnSpPr/>
      </xdr:nvCxnSpPr>
      <xdr:spPr>
        <a:xfrm>
          <a:off x="16459200" y="1651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717" name="テキスト ボックス 716">
          <a:extLst>
            <a:ext uri="{FF2B5EF4-FFF2-40B4-BE49-F238E27FC236}">
              <a16:creationId xmlns:a16="http://schemas.microsoft.com/office/drawing/2014/main" id="{70B09901-70B0-4B66-9927-4134D958CDCA}"/>
            </a:ext>
          </a:extLst>
        </xdr:cNvPr>
        <xdr:cNvSpPr txBox="1"/>
      </xdr:nvSpPr>
      <xdr:spPr>
        <a:xfrm>
          <a:off x="15985051" y="163741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8" name="直線コネクタ 717">
          <a:extLst>
            <a:ext uri="{FF2B5EF4-FFF2-40B4-BE49-F238E27FC236}">
              <a16:creationId xmlns:a16="http://schemas.microsoft.com/office/drawing/2014/main" id="{9CD2C3AE-7DEE-4AF3-A10C-E27991287FCC}"/>
            </a:ext>
          </a:extLst>
        </xdr:cNvPr>
        <xdr:cNvCxnSpPr/>
      </xdr:nvCxnSpPr>
      <xdr:spPr>
        <a:xfrm>
          <a:off x="16459200" y="16148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719" name="テキスト ボックス 718">
          <a:extLst>
            <a:ext uri="{FF2B5EF4-FFF2-40B4-BE49-F238E27FC236}">
              <a16:creationId xmlns:a16="http://schemas.microsoft.com/office/drawing/2014/main" id="{E4C2D12E-8C84-4BA5-B889-6545DECEC0F1}"/>
            </a:ext>
          </a:extLst>
        </xdr:cNvPr>
        <xdr:cNvSpPr txBox="1"/>
      </xdr:nvSpPr>
      <xdr:spPr>
        <a:xfrm>
          <a:off x="15985051" y="16012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0" name="【公民館】&#10;一人当たり面積グラフ枠">
          <a:extLst>
            <a:ext uri="{FF2B5EF4-FFF2-40B4-BE49-F238E27FC236}">
              <a16:creationId xmlns:a16="http://schemas.microsoft.com/office/drawing/2014/main" id="{89606BBA-9440-414E-A6BD-CD0C95A18A47}"/>
            </a:ext>
          </a:extLst>
        </xdr:cNvPr>
        <xdr:cNvSpPr/>
      </xdr:nvSpPr>
      <xdr:spPr>
        <a:xfrm>
          <a:off x="16459200" y="16148050"/>
          <a:ext cx="426720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105918</xdr:rowOff>
    </xdr:from>
    <xdr:to>
      <xdr:col>116</xdr:col>
      <xdr:colOff>62864</xdr:colOff>
      <xdr:row>108</xdr:row>
      <xdr:rowOff>150037</xdr:rowOff>
    </xdr:to>
    <xdr:cxnSp macro="">
      <xdr:nvCxnSpPr>
        <xdr:cNvPr id="721" name="直線コネクタ 720">
          <a:extLst>
            <a:ext uri="{FF2B5EF4-FFF2-40B4-BE49-F238E27FC236}">
              <a16:creationId xmlns:a16="http://schemas.microsoft.com/office/drawing/2014/main" id="{B3032F29-8D18-4DAB-B5BB-2D86AE48CD46}"/>
            </a:ext>
          </a:extLst>
        </xdr:cNvPr>
        <xdr:cNvCxnSpPr/>
      </xdr:nvCxnSpPr>
      <xdr:spPr>
        <a:xfrm flipV="1">
          <a:off x="19951064" y="16615918"/>
          <a:ext cx="0" cy="13649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153864</xdr:rowOff>
    </xdr:from>
    <xdr:ext cx="469744" cy="259045"/>
    <xdr:sp macro="" textlink="">
      <xdr:nvSpPr>
        <xdr:cNvPr id="722" name="【公民館】&#10;一人当たり面積最小値テキスト">
          <a:extLst>
            <a:ext uri="{FF2B5EF4-FFF2-40B4-BE49-F238E27FC236}">
              <a16:creationId xmlns:a16="http://schemas.microsoft.com/office/drawing/2014/main" id="{932474B0-1346-416C-9B65-AFC30E4F8DC1}"/>
            </a:ext>
          </a:extLst>
        </xdr:cNvPr>
        <xdr:cNvSpPr txBox="1"/>
      </xdr:nvSpPr>
      <xdr:spPr>
        <a:xfrm>
          <a:off x="19989800" y="17984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150037</xdr:rowOff>
    </xdr:from>
    <xdr:to>
      <xdr:col>116</xdr:col>
      <xdr:colOff>152400</xdr:colOff>
      <xdr:row>108</xdr:row>
      <xdr:rowOff>150037</xdr:rowOff>
    </xdr:to>
    <xdr:cxnSp macro="">
      <xdr:nvCxnSpPr>
        <xdr:cNvPr id="723" name="直線コネクタ 722">
          <a:extLst>
            <a:ext uri="{FF2B5EF4-FFF2-40B4-BE49-F238E27FC236}">
              <a16:creationId xmlns:a16="http://schemas.microsoft.com/office/drawing/2014/main" id="{816CC271-756E-464D-9D25-59050102AB70}"/>
            </a:ext>
          </a:extLst>
        </xdr:cNvPr>
        <xdr:cNvCxnSpPr/>
      </xdr:nvCxnSpPr>
      <xdr:spPr>
        <a:xfrm>
          <a:off x="19881850" y="1798083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52595</xdr:rowOff>
    </xdr:from>
    <xdr:ext cx="534377" cy="259045"/>
    <xdr:sp macro="" textlink="">
      <xdr:nvSpPr>
        <xdr:cNvPr id="724" name="【公民館】&#10;一人当たり面積最大値テキスト">
          <a:extLst>
            <a:ext uri="{FF2B5EF4-FFF2-40B4-BE49-F238E27FC236}">
              <a16:creationId xmlns:a16="http://schemas.microsoft.com/office/drawing/2014/main" id="{F8A078C1-E6A5-4AEA-BEED-98E4EED33D3E}"/>
            </a:ext>
          </a:extLst>
        </xdr:cNvPr>
        <xdr:cNvSpPr txBox="1"/>
      </xdr:nvSpPr>
      <xdr:spPr>
        <a:xfrm>
          <a:off x="19989800" y="16397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105918</xdr:rowOff>
    </xdr:from>
    <xdr:to>
      <xdr:col>116</xdr:col>
      <xdr:colOff>152400</xdr:colOff>
      <xdr:row>100</xdr:row>
      <xdr:rowOff>105918</xdr:rowOff>
    </xdr:to>
    <xdr:cxnSp macro="">
      <xdr:nvCxnSpPr>
        <xdr:cNvPr id="725" name="直線コネクタ 724">
          <a:extLst>
            <a:ext uri="{FF2B5EF4-FFF2-40B4-BE49-F238E27FC236}">
              <a16:creationId xmlns:a16="http://schemas.microsoft.com/office/drawing/2014/main" id="{D2E01223-BA89-487B-A328-590C7A309C24}"/>
            </a:ext>
          </a:extLst>
        </xdr:cNvPr>
        <xdr:cNvCxnSpPr/>
      </xdr:nvCxnSpPr>
      <xdr:spPr>
        <a:xfrm>
          <a:off x="19881850" y="1661591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2075</xdr:rowOff>
    </xdr:from>
    <xdr:ext cx="469744" cy="259045"/>
    <xdr:sp macro="" textlink="">
      <xdr:nvSpPr>
        <xdr:cNvPr id="726" name="【公民館】&#10;一人当たり面積平均値テキスト">
          <a:extLst>
            <a:ext uri="{FF2B5EF4-FFF2-40B4-BE49-F238E27FC236}">
              <a16:creationId xmlns:a16="http://schemas.microsoft.com/office/drawing/2014/main" id="{5BD77B55-F487-4689-BEDF-09C06E3D67C6}"/>
            </a:ext>
          </a:extLst>
        </xdr:cNvPr>
        <xdr:cNvSpPr txBox="1"/>
      </xdr:nvSpPr>
      <xdr:spPr>
        <a:xfrm>
          <a:off x="19989800" y="178328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23648</xdr:rowOff>
    </xdr:from>
    <xdr:to>
      <xdr:col>116</xdr:col>
      <xdr:colOff>114300</xdr:colOff>
      <xdr:row>108</xdr:row>
      <xdr:rowOff>125248</xdr:rowOff>
    </xdr:to>
    <xdr:sp macro="" textlink="">
      <xdr:nvSpPr>
        <xdr:cNvPr id="727" name="フローチャート: 判断 726">
          <a:extLst>
            <a:ext uri="{FF2B5EF4-FFF2-40B4-BE49-F238E27FC236}">
              <a16:creationId xmlns:a16="http://schemas.microsoft.com/office/drawing/2014/main" id="{CD51B5A7-C644-4012-BD60-2E2E145A87E8}"/>
            </a:ext>
          </a:extLst>
        </xdr:cNvPr>
        <xdr:cNvSpPr/>
      </xdr:nvSpPr>
      <xdr:spPr>
        <a:xfrm>
          <a:off x="19900900" y="17854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108</xdr:row>
      <xdr:rowOff>21132</xdr:rowOff>
    </xdr:from>
    <xdr:to>
      <xdr:col>112</xdr:col>
      <xdr:colOff>38100</xdr:colOff>
      <xdr:row>108</xdr:row>
      <xdr:rowOff>122732</xdr:rowOff>
    </xdr:to>
    <xdr:sp macro="" textlink="">
      <xdr:nvSpPr>
        <xdr:cNvPr id="728" name="フローチャート: 判断 727">
          <a:extLst>
            <a:ext uri="{FF2B5EF4-FFF2-40B4-BE49-F238E27FC236}">
              <a16:creationId xmlns:a16="http://schemas.microsoft.com/office/drawing/2014/main" id="{9C8016C5-3A23-4BFE-A2AA-7CBB1B2AEB5F}"/>
            </a:ext>
          </a:extLst>
        </xdr:cNvPr>
        <xdr:cNvSpPr/>
      </xdr:nvSpPr>
      <xdr:spPr>
        <a:xfrm>
          <a:off x="19157950" y="1785193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108</xdr:row>
      <xdr:rowOff>24791</xdr:rowOff>
    </xdr:from>
    <xdr:to>
      <xdr:col>107</xdr:col>
      <xdr:colOff>101600</xdr:colOff>
      <xdr:row>108</xdr:row>
      <xdr:rowOff>126391</xdr:rowOff>
    </xdr:to>
    <xdr:sp macro="" textlink="">
      <xdr:nvSpPr>
        <xdr:cNvPr id="729" name="フローチャート: 判断 728">
          <a:extLst>
            <a:ext uri="{FF2B5EF4-FFF2-40B4-BE49-F238E27FC236}">
              <a16:creationId xmlns:a16="http://schemas.microsoft.com/office/drawing/2014/main" id="{2ACEB9B8-A1FA-41C7-8BF0-010275CEA93E}"/>
            </a:ext>
          </a:extLst>
        </xdr:cNvPr>
        <xdr:cNvSpPr/>
      </xdr:nvSpPr>
      <xdr:spPr>
        <a:xfrm>
          <a:off x="18345150" y="17855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108</xdr:row>
      <xdr:rowOff>30048</xdr:rowOff>
    </xdr:from>
    <xdr:to>
      <xdr:col>102</xdr:col>
      <xdr:colOff>165100</xdr:colOff>
      <xdr:row>108</xdr:row>
      <xdr:rowOff>131648</xdr:rowOff>
    </xdr:to>
    <xdr:sp macro="" textlink="">
      <xdr:nvSpPr>
        <xdr:cNvPr id="730" name="フローチャート: 判断 729">
          <a:extLst>
            <a:ext uri="{FF2B5EF4-FFF2-40B4-BE49-F238E27FC236}">
              <a16:creationId xmlns:a16="http://schemas.microsoft.com/office/drawing/2014/main" id="{3251069E-AD5E-4535-A87B-51478557CE2A}"/>
            </a:ext>
          </a:extLst>
        </xdr:cNvPr>
        <xdr:cNvSpPr/>
      </xdr:nvSpPr>
      <xdr:spPr>
        <a:xfrm>
          <a:off x="17551400" y="17860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27381</xdr:rowOff>
    </xdr:from>
    <xdr:to>
      <xdr:col>98</xdr:col>
      <xdr:colOff>38100</xdr:colOff>
      <xdr:row>108</xdr:row>
      <xdr:rowOff>128981</xdr:rowOff>
    </xdr:to>
    <xdr:sp macro="" textlink="">
      <xdr:nvSpPr>
        <xdr:cNvPr id="731" name="フローチャート: 判断 730">
          <a:extLst>
            <a:ext uri="{FF2B5EF4-FFF2-40B4-BE49-F238E27FC236}">
              <a16:creationId xmlns:a16="http://schemas.microsoft.com/office/drawing/2014/main" id="{8117D9E9-F27F-4C93-B8FA-ACC28636979B}"/>
            </a:ext>
          </a:extLst>
        </xdr:cNvPr>
        <xdr:cNvSpPr/>
      </xdr:nvSpPr>
      <xdr:spPr>
        <a:xfrm>
          <a:off x="16757650" y="1785818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B98C4CC7-7DE0-4939-8D1E-D79A1145F292}"/>
            </a:ext>
          </a:extLst>
        </xdr:cNvPr>
        <xdr:cNvSpPr txBox="1"/>
      </xdr:nvSpPr>
      <xdr:spPr>
        <a:xfrm>
          <a:off x="197802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BFEA5662-124B-4011-BB06-E81AF60ABF98}"/>
            </a:ext>
          </a:extLst>
        </xdr:cNvPr>
        <xdr:cNvSpPr txBox="1"/>
      </xdr:nvSpPr>
      <xdr:spPr>
        <a:xfrm>
          <a:off x="190309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020EA3E5-7E9C-4937-8787-805BE4E5396C}"/>
            </a:ext>
          </a:extLst>
        </xdr:cNvPr>
        <xdr:cNvSpPr txBox="1"/>
      </xdr:nvSpPr>
      <xdr:spPr>
        <a:xfrm>
          <a:off x="182245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D140C9AC-0B8B-4938-98A4-98F6803CDF67}"/>
            </a:ext>
          </a:extLst>
        </xdr:cNvPr>
        <xdr:cNvSpPr txBox="1"/>
      </xdr:nvSpPr>
      <xdr:spPr>
        <a:xfrm>
          <a:off x="174307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759335DE-F048-490E-A3D4-F7AE84D2A788}"/>
            </a:ext>
          </a:extLst>
        </xdr:cNvPr>
        <xdr:cNvSpPr txBox="1"/>
      </xdr:nvSpPr>
      <xdr:spPr>
        <a:xfrm>
          <a:off x="166306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110134</xdr:rowOff>
    </xdr:from>
    <xdr:to>
      <xdr:col>116</xdr:col>
      <xdr:colOff>114300</xdr:colOff>
      <xdr:row>108</xdr:row>
      <xdr:rowOff>40284</xdr:rowOff>
    </xdr:to>
    <xdr:sp macro="" textlink="">
      <xdr:nvSpPr>
        <xdr:cNvPr id="737" name="楕円 736">
          <a:extLst>
            <a:ext uri="{FF2B5EF4-FFF2-40B4-BE49-F238E27FC236}">
              <a16:creationId xmlns:a16="http://schemas.microsoft.com/office/drawing/2014/main" id="{7A085C7F-E4F3-45BE-BCBB-639ACA2F1C33}"/>
            </a:ext>
          </a:extLst>
        </xdr:cNvPr>
        <xdr:cNvSpPr/>
      </xdr:nvSpPr>
      <xdr:spPr>
        <a:xfrm>
          <a:off x="19900900" y="1777583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133011</xdr:rowOff>
    </xdr:from>
    <xdr:ext cx="469744" cy="259045"/>
    <xdr:sp macro="" textlink="">
      <xdr:nvSpPr>
        <xdr:cNvPr id="738" name="【公民館】&#10;一人当たり面積該当値テキスト">
          <a:extLst>
            <a:ext uri="{FF2B5EF4-FFF2-40B4-BE49-F238E27FC236}">
              <a16:creationId xmlns:a16="http://schemas.microsoft.com/office/drawing/2014/main" id="{CE062522-BF98-4CAF-9D7E-1C8E6702EC35}"/>
            </a:ext>
          </a:extLst>
        </xdr:cNvPr>
        <xdr:cNvSpPr txBox="1"/>
      </xdr:nvSpPr>
      <xdr:spPr>
        <a:xfrm>
          <a:off x="19989800" y="17633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115239</xdr:rowOff>
    </xdr:from>
    <xdr:to>
      <xdr:col>112</xdr:col>
      <xdr:colOff>38100</xdr:colOff>
      <xdr:row>108</xdr:row>
      <xdr:rowOff>45389</xdr:rowOff>
    </xdr:to>
    <xdr:sp macro="" textlink="">
      <xdr:nvSpPr>
        <xdr:cNvPr id="739" name="楕円 738">
          <a:extLst>
            <a:ext uri="{FF2B5EF4-FFF2-40B4-BE49-F238E27FC236}">
              <a16:creationId xmlns:a16="http://schemas.microsoft.com/office/drawing/2014/main" id="{2DFC3C4C-89B9-461A-839E-7AFFAF68B4D8}"/>
            </a:ext>
          </a:extLst>
        </xdr:cNvPr>
        <xdr:cNvSpPr/>
      </xdr:nvSpPr>
      <xdr:spPr>
        <a:xfrm>
          <a:off x="19157950" y="1778093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160934</xdr:rowOff>
    </xdr:from>
    <xdr:to>
      <xdr:col>116</xdr:col>
      <xdr:colOff>63500</xdr:colOff>
      <xdr:row>107</xdr:row>
      <xdr:rowOff>166039</xdr:rowOff>
    </xdr:to>
    <xdr:cxnSp macro="">
      <xdr:nvCxnSpPr>
        <xdr:cNvPr id="740" name="直線コネクタ 739">
          <a:extLst>
            <a:ext uri="{FF2B5EF4-FFF2-40B4-BE49-F238E27FC236}">
              <a16:creationId xmlns:a16="http://schemas.microsoft.com/office/drawing/2014/main" id="{2F2F55CF-AB65-4B4C-85CA-FC81E57189D7}"/>
            </a:ext>
          </a:extLst>
        </xdr:cNvPr>
        <xdr:cNvCxnSpPr/>
      </xdr:nvCxnSpPr>
      <xdr:spPr>
        <a:xfrm flipV="1">
          <a:off x="19202400" y="17826634"/>
          <a:ext cx="749300" cy="5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120574</xdr:rowOff>
    </xdr:from>
    <xdr:to>
      <xdr:col>107</xdr:col>
      <xdr:colOff>101600</xdr:colOff>
      <xdr:row>108</xdr:row>
      <xdr:rowOff>50724</xdr:rowOff>
    </xdr:to>
    <xdr:sp macro="" textlink="">
      <xdr:nvSpPr>
        <xdr:cNvPr id="741" name="楕円 740">
          <a:extLst>
            <a:ext uri="{FF2B5EF4-FFF2-40B4-BE49-F238E27FC236}">
              <a16:creationId xmlns:a16="http://schemas.microsoft.com/office/drawing/2014/main" id="{53F5328C-36DF-48C4-97A6-9564DEE852E2}"/>
            </a:ext>
          </a:extLst>
        </xdr:cNvPr>
        <xdr:cNvSpPr/>
      </xdr:nvSpPr>
      <xdr:spPr>
        <a:xfrm>
          <a:off x="18345150" y="1778627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166039</xdr:rowOff>
    </xdr:from>
    <xdr:to>
      <xdr:col>111</xdr:col>
      <xdr:colOff>177800</xdr:colOff>
      <xdr:row>107</xdr:row>
      <xdr:rowOff>171374</xdr:rowOff>
    </xdr:to>
    <xdr:cxnSp macro="">
      <xdr:nvCxnSpPr>
        <xdr:cNvPr id="742" name="直線コネクタ 741">
          <a:extLst>
            <a:ext uri="{FF2B5EF4-FFF2-40B4-BE49-F238E27FC236}">
              <a16:creationId xmlns:a16="http://schemas.microsoft.com/office/drawing/2014/main" id="{955EEBEF-67E7-4825-A8C1-FB283CF29ECA}"/>
            </a:ext>
          </a:extLst>
        </xdr:cNvPr>
        <xdr:cNvCxnSpPr/>
      </xdr:nvCxnSpPr>
      <xdr:spPr>
        <a:xfrm flipV="1">
          <a:off x="18395950" y="17831739"/>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124918</xdr:rowOff>
    </xdr:from>
    <xdr:to>
      <xdr:col>102</xdr:col>
      <xdr:colOff>165100</xdr:colOff>
      <xdr:row>108</xdr:row>
      <xdr:rowOff>55068</xdr:rowOff>
    </xdr:to>
    <xdr:sp macro="" textlink="">
      <xdr:nvSpPr>
        <xdr:cNvPr id="743" name="楕円 742">
          <a:extLst>
            <a:ext uri="{FF2B5EF4-FFF2-40B4-BE49-F238E27FC236}">
              <a16:creationId xmlns:a16="http://schemas.microsoft.com/office/drawing/2014/main" id="{4681AD49-AB9E-4EBF-B5AB-69BAC03CED48}"/>
            </a:ext>
          </a:extLst>
        </xdr:cNvPr>
        <xdr:cNvSpPr/>
      </xdr:nvSpPr>
      <xdr:spPr>
        <a:xfrm>
          <a:off x="17551400" y="1779061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171374</xdr:rowOff>
    </xdr:from>
    <xdr:to>
      <xdr:col>107</xdr:col>
      <xdr:colOff>50800</xdr:colOff>
      <xdr:row>108</xdr:row>
      <xdr:rowOff>4268</xdr:rowOff>
    </xdr:to>
    <xdr:cxnSp macro="">
      <xdr:nvCxnSpPr>
        <xdr:cNvPr id="744" name="直線コネクタ 743">
          <a:extLst>
            <a:ext uri="{FF2B5EF4-FFF2-40B4-BE49-F238E27FC236}">
              <a16:creationId xmlns:a16="http://schemas.microsoft.com/office/drawing/2014/main" id="{15AA037B-3A8E-4C44-A59F-7FBE46E6B4C4}"/>
            </a:ext>
          </a:extLst>
        </xdr:cNvPr>
        <xdr:cNvCxnSpPr/>
      </xdr:nvCxnSpPr>
      <xdr:spPr>
        <a:xfrm flipV="1">
          <a:off x="17602200" y="17830724"/>
          <a:ext cx="793750" cy="4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129566</xdr:rowOff>
    </xdr:from>
    <xdr:to>
      <xdr:col>98</xdr:col>
      <xdr:colOff>38100</xdr:colOff>
      <xdr:row>108</xdr:row>
      <xdr:rowOff>59716</xdr:rowOff>
    </xdr:to>
    <xdr:sp macro="" textlink="">
      <xdr:nvSpPr>
        <xdr:cNvPr id="745" name="楕円 744">
          <a:extLst>
            <a:ext uri="{FF2B5EF4-FFF2-40B4-BE49-F238E27FC236}">
              <a16:creationId xmlns:a16="http://schemas.microsoft.com/office/drawing/2014/main" id="{0DF7565C-24EC-4AF3-913D-D06A1D62752D}"/>
            </a:ext>
          </a:extLst>
        </xdr:cNvPr>
        <xdr:cNvSpPr/>
      </xdr:nvSpPr>
      <xdr:spPr>
        <a:xfrm>
          <a:off x="16757650" y="1779526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4268</xdr:rowOff>
    </xdr:from>
    <xdr:to>
      <xdr:col>102</xdr:col>
      <xdr:colOff>114300</xdr:colOff>
      <xdr:row>108</xdr:row>
      <xdr:rowOff>8916</xdr:rowOff>
    </xdr:to>
    <xdr:cxnSp macro="">
      <xdr:nvCxnSpPr>
        <xdr:cNvPr id="746" name="直線コネクタ 745">
          <a:extLst>
            <a:ext uri="{FF2B5EF4-FFF2-40B4-BE49-F238E27FC236}">
              <a16:creationId xmlns:a16="http://schemas.microsoft.com/office/drawing/2014/main" id="{0021F876-B815-4046-B590-2A7777B1CFA3}"/>
            </a:ext>
          </a:extLst>
        </xdr:cNvPr>
        <xdr:cNvCxnSpPr/>
      </xdr:nvCxnSpPr>
      <xdr:spPr>
        <a:xfrm flipV="1">
          <a:off x="16802100" y="17835068"/>
          <a:ext cx="800100" cy="4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108</xdr:row>
      <xdr:rowOff>113859</xdr:rowOff>
    </xdr:from>
    <xdr:ext cx="469744" cy="259045"/>
    <xdr:sp macro="" textlink="">
      <xdr:nvSpPr>
        <xdr:cNvPr id="747" name="n_1aveValue【公民館】&#10;一人当たり面積">
          <a:extLst>
            <a:ext uri="{FF2B5EF4-FFF2-40B4-BE49-F238E27FC236}">
              <a16:creationId xmlns:a16="http://schemas.microsoft.com/office/drawing/2014/main" id="{A2EE8E1A-4237-4C99-924E-9D2204314126}"/>
            </a:ext>
          </a:extLst>
        </xdr:cNvPr>
        <xdr:cNvSpPr txBox="1"/>
      </xdr:nvSpPr>
      <xdr:spPr>
        <a:xfrm>
          <a:off x="18980227" y="17944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117518</xdr:rowOff>
    </xdr:from>
    <xdr:ext cx="469744" cy="259045"/>
    <xdr:sp macro="" textlink="">
      <xdr:nvSpPr>
        <xdr:cNvPr id="748" name="n_2aveValue【公民館】&#10;一人当たり面積">
          <a:extLst>
            <a:ext uri="{FF2B5EF4-FFF2-40B4-BE49-F238E27FC236}">
              <a16:creationId xmlns:a16="http://schemas.microsoft.com/office/drawing/2014/main" id="{DA3D0EC4-1576-4634-967D-033528D1B5E6}"/>
            </a:ext>
          </a:extLst>
        </xdr:cNvPr>
        <xdr:cNvSpPr txBox="1"/>
      </xdr:nvSpPr>
      <xdr:spPr>
        <a:xfrm>
          <a:off x="18180127" y="17948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122775</xdr:rowOff>
    </xdr:from>
    <xdr:ext cx="469744" cy="259045"/>
    <xdr:sp macro="" textlink="">
      <xdr:nvSpPr>
        <xdr:cNvPr id="749" name="n_3aveValue【公民館】&#10;一人当たり面積">
          <a:extLst>
            <a:ext uri="{FF2B5EF4-FFF2-40B4-BE49-F238E27FC236}">
              <a16:creationId xmlns:a16="http://schemas.microsoft.com/office/drawing/2014/main" id="{4FCCD7BE-0DD5-4697-BABB-0639BA12AFC8}"/>
            </a:ext>
          </a:extLst>
        </xdr:cNvPr>
        <xdr:cNvSpPr txBox="1"/>
      </xdr:nvSpPr>
      <xdr:spPr>
        <a:xfrm>
          <a:off x="17386377" y="17953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120108</xdr:rowOff>
    </xdr:from>
    <xdr:ext cx="469744" cy="259045"/>
    <xdr:sp macro="" textlink="">
      <xdr:nvSpPr>
        <xdr:cNvPr id="750" name="n_4aveValue【公民館】&#10;一人当たり面積">
          <a:extLst>
            <a:ext uri="{FF2B5EF4-FFF2-40B4-BE49-F238E27FC236}">
              <a16:creationId xmlns:a16="http://schemas.microsoft.com/office/drawing/2014/main" id="{0DC67CF3-FC6D-4278-BA5D-B7F429391429}"/>
            </a:ext>
          </a:extLst>
        </xdr:cNvPr>
        <xdr:cNvSpPr txBox="1"/>
      </xdr:nvSpPr>
      <xdr:spPr>
        <a:xfrm>
          <a:off x="16592627" y="17950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61916</xdr:rowOff>
    </xdr:from>
    <xdr:ext cx="469744" cy="259045"/>
    <xdr:sp macro="" textlink="">
      <xdr:nvSpPr>
        <xdr:cNvPr id="751" name="n_1mainValue【公民館】&#10;一人当たり面積">
          <a:extLst>
            <a:ext uri="{FF2B5EF4-FFF2-40B4-BE49-F238E27FC236}">
              <a16:creationId xmlns:a16="http://schemas.microsoft.com/office/drawing/2014/main" id="{107A5441-EFBA-4914-982A-954E1450B36F}"/>
            </a:ext>
          </a:extLst>
        </xdr:cNvPr>
        <xdr:cNvSpPr txBox="1"/>
      </xdr:nvSpPr>
      <xdr:spPr>
        <a:xfrm>
          <a:off x="18980227" y="17562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67251</xdr:rowOff>
    </xdr:from>
    <xdr:ext cx="469744" cy="259045"/>
    <xdr:sp macro="" textlink="">
      <xdr:nvSpPr>
        <xdr:cNvPr id="752" name="n_2mainValue【公民館】&#10;一人当たり面積">
          <a:extLst>
            <a:ext uri="{FF2B5EF4-FFF2-40B4-BE49-F238E27FC236}">
              <a16:creationId xmlns:a16="http://schemas.microsoft.com/office/drawing/2014/main" id="{7B0729D4-BD3C-477F-8138-53969CCE1AF1}"/>
            </a:ext>
          </a:extLst>
        </xdr:cNvPr>
        <xdr:cNvSpPr txBox="1"/>
      </xdr:nvSpPr>
      <xdr:spPr>
        <a:xfrm>
          <a:off x="18180127" y="17567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71595</xdr:rowOff>
    </xdr:from>
    <xdr:ext cx="469744" cy="259045"/>
    <xdr:sp macro="" textlink="">
      <xdr:nvSpPr>
        <xdr:cNvPr id="753" name="n_3mainValue【公民館】&#10;一人当たり面積">
          <a:extLst>
            <a:ext uri="{FF2B5EF4-FFF2-40B4-BE49-F238E27FC236}">
              <a16:creationId xmlns:a16="http://schemas.microsoft.com/office/drawing/2014/main" id="{DBC8586D-3DC0-45DC-95E0-858BF0508640}"/>
            </a:ext>
          </a:extLst>
        </xdr:cNvPr>
        <xdr:cNvSpPr txBox="1"/>
      </xdr:nvSpPr>
      <xdr:spPr>
        <a:xfrm>
          <a:off x="17386377" y="17572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76243</xdr:rowOff>
    </xdr:from>
    <xdr:ext cx="469744" cy="259045"/>
    <xdr:sp macro="" textlink="">
      <xdr:nvSpPr>
        <xdr:cNvPr id="754" name="n_4mainValue【公民館】&#10;一人当たり面積">
          <a:extLst>
            <a:ext uri="{FF2B5EF4-FFF2-40B4-BE49-F238E27FC236}">
              <a16:creationId xmlns:a16="http://schemas.microsoft.com/office/drawing/2014/main" id="{11C740C2-C102-43D4-88C7-4A5F7C03D678}"/>
            </a:ext>
          </a:extLst>
        </xdr:cNvPr>
        <xdr:cNvSpPr txBox="1"/>
      </xdr:nvSpPr>
      <xdr:spPr>
        <a:xfrm>
          <a:off x="16592627" y="17576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5" name="正方形/長方形 754">
          <a:extLst>
            <a:ext uri="{FF2B5EF4-FFF2-40B4-BE49-F238E27FC236}">
              <a16:creationId xmlns:a16="http://schemas.microsoft.com/office/drawing/2014/main" id="{075646CF-6291-40AC-9BFE-21A1884593BC}"/>
            </a:ext>
          </a:extLst>
        </xdr:cNvPr>
        <xdr:cNvSpPr/>
      </xdr:nvSpPr>
      <xdr:spPr>
        <a:xfrm>
          <a:off x="685800" y="18713450"/>
          <a:ext cx="20040600" cy="1835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6" name="正方形/長方形 755">
          <a:extLst>
            <a:ext uri="{FF2B5EF4-FFF2-40B4-BE49-F238E27FC236}">
              <a16:creationId xmlns:a16="http://schemas.microsoft.com/office/drawing/2014/main" id="{F104593F-3620-4E5C-8BCC-CD0CD79846DC}"/>
            </a:ext>
          </a:extLst>
        </xdr:cNvPr>
        <xdr:cNvSpPr/>
      </xdr:nvSpPr>
      <xdr:spPr>
        <a:xfrm>
          <a:off x="685800" y="18776950"/>
          <a:ext cx="34671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7" name="テキスト ボックス 756">
          <a:extLst>
            <a:ext uri="{FF2B5EF4-FFF2-40B4-BE49-F238E27FC236}">
              <a16:creationId xmlns:a16="http://schemas.microsoft.com/office/drawing/2014/main" id="{C5C99E01-5044-48AF-A44C-237C9B8E22F7}"/>
            </a:ext>
          </a:extLst>
        </xdr:cNvPr>
        <xdr:cNvSpPr txBox="1"/>
      </xdr:nvSpPr>
      <xdr:spPr>
        <a:xfrm>
          <a:off x="762000" y="19018250"/>
          <a:ext cx="19875500" cy="14351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有形固定資産減価償却率について、昨年度と同様、橋りょう・トンネルを除く施設類型で類似団体内平均を上回っている。中でも公民館は類似団体内順位</a:t>
          </a:r>
          <a:r>
            <a:rPr kumimoji="1" lang="en-US" altLang="ja-JP" sz="1300">
              <a:latin typeface="ＭＳ Ｐゴシック" panose="020B0600070205080204" pitchFamily="50" charset="-128"/>
              <a:ea typeface="ＭＳ Ｐゴシック" panose="020B0600070205080204" pitchFamily="50" charset="-128"/>
            </a:rPr>
            <a:t>83/102</a:t>
          </a:r>
          <a:r>
            <a:rPr kumimoji="1" lang="ja-JP" altLang="en-US" sz="1300">
              <a:latin typeface="ＭＳ Ｐゴシック" panose="020B0600070205080204" pitchFamily="50" charset="-128"/>
              <a:ea typeface="ＭＳ Ｐゴシック" panose="020B0600070205080204" pitchFamily="50" charset="-128"/>
            </a:rPr>
            <a:t>位と高く、老朽化が進行していることがうかがえる。老朽化に伴う建て替え等の時期には、複合化・集約化・多機能化などを検討していく。他の施設についても、令和</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月に改訂した学校施設等長寿命化計画をはじめ、各個別計画に基づき、修繕等を計画的に進めていく。</a:t>
          </a:r>
        </a:p>
        <a:p>
          <a:r>
            <a:rPr kumimoji="1" lang="ja-JP" altLang="en-US" sz="1300">
              <a:latin typeface="ＭＳ Ｐゴシック" panose="020B0600070205080204" pitchFamily="50" charset="-128"/>
              <a:ea typeface="ＭＳ Ｐゴシック" panose="020B0600070205080204" pitchFamily="50" charset="-128"/>
            </a:rPr>
            <a:t>　一人当たり面積についても、昨年度と同様、公民館が類似団体内平均を上回っており、人口動態等の状況を把握しながら、施設の維持管理方針やあり方について財政部門と連携して検討していく必要がある。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FEF6B1E-6D58-4DE2-B4CF-501FAB6B991E}"/>
            </a:ext>
          </a:extLst>
        </xdr:cNvPr>
        <xdr:cNvSpPr/>
      </xdr:nvSpPr>
      <xdr:spPr>
        <a:xfrm>
          <a:off x="577850" y="127000"/>
          <a:ext cx="1142365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3749A5B-4AC3-4CFA-82D7-6DE6BBB6B3A3}"/>
            </a:ext>
          </a:extLst>
        </xdr:cNvPr>
        <xdr:cNvSpPr/>
      </xdr:nvSpPr>
      <xdr:spPr>
        <a:xfrm>
          <a:off x="17145000" y="18415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63F7867-1FF4-484B-9629-CB8318BA95B5}"/>
            </a:ext>
          </a:extLst>
        </xdr:cNvPr>
        <xdr:cNvSpPr/>
      </xdr:nvSpPr>
      <xdr:spPr>
        <a:xfrm>
          <a:off x="17164050" y="20955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6211BA7-8619-45C5-BD0E-AAACBDA6779F}"/>
            </a:ext>
          </a:extLst>
        </xdr:cNvPr>
        <xdr:cNvSpPr/>
      </xdr:nvSpPr>
      <xdr:spPr>
        <a:xfrm>
          <a:off x="17189450" y="23495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宮崎県五ケ瀬町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95FA9C1-C744-4130-A29A-4A8CEAA7F313}"/>
            </a:ext>
          </a:extLst>
        </xdr:cNvPr>
        <xdr:cNvSpPr/>
      </xdr:nvSpPr>
      <xdr:spPr>
        <a:xfrm>
          <a:off x="14636750" y="18415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42D7585-3B95-44E0-BEB1-FF44438834D2}"/>
            </a:ext>
          </a:extLst>
        </xdr:cNvPr>
        <xdr:cNvSpPr/>
      </xdr:nvSpPr>
      <xdr:spPr>
        <a:xfrm>
          <a:off x="14662150" y="20955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015F94D-0FE2-4F50-B3F1-480755B103F6}"/>
            </a:ext>
          </a:extLst>
        </xdr:cNvPr>
        <xdr:cNvSpPr/>
      </xdr:nvSpPr>
      <xdr:spPr>
        <a:xfrm>
          <a:off x="14687550" y="23495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DE5E34F-3FF7-4D7E-B859-8CA820C97AC1}"/>
            </a:ext>
          </a:extLst>
        </xdr:cNvPr>
        <xdr:cNvSpPr/>
      </xdr:nvSpPr>
      <xdr:spPr>
        <a:xfrm>
          <a:off x="685800" y="85725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08F9DF3-7177-4B61-8272-8ED06DD07AE7}"/>
            </a:ext>
          </a:extLst>
        </xdr:cNvPr>
        <xdr:cNvSpPr/>
      </xdr:nvSpPr>
      <xdr:spPr>
        <a:xfrm>
          <a:off x="812800" y="88900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0D71B20-C1B6-454A-A29C-96D1AE53240E}"/>
            </a:ext>
          </a:extLst>
        </xdr:cNvPr>
        <xdr:cNvSpPr/>
      </xdr:nvSpPr>
      <xdr:spPr>
        <a:xfrm>
          <a:off x="2012950" y="88900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3,278
3,261
171.73
5,978,568
5,718,003
117,117
2,735,858
4,239,365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88D7C8C-C49D-45FF-B1F7-4A7DA9723F89}"/>
            </a:ext>
          </a:extLst>
        </xdr:cNvPr>
        <xdr:cNvSpPr/>
      </xdr:nvSpPr>
      <xdr:spPr>
        <a:xfrm>
          <a:off x="3213100" y="88900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1A3D1E0-CFFA-44DA-834D-D0C85EAA9432}"/>
            </a:ext>
          </a:extLst>
        </xdr:cNvPr>
        <xdr:cNvSpPr/>
      </xdr:nvSpPr>
      <xdr:spPr>
        <a:xfrm>
          <a:off x="4584700" y="90805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A7D2659-4D15-467A-BE37-E758CD919C83}"/>
            </a:ext>
          </a:extLst>
        </xdr:cNvPr>
        <xdr:cNvSpPr/>
      </xdr:nvSpPr>
      <xdr:spPr>
        <a:xfrm>
          <a:off x="6407150" y="90805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3841141-2EE5-47D9-B842-4099C45AD366}"/>
            </a:ext>
          </a:extLst>
        </xdr:cNvPr>
        <xdr:cNvSpPr/>
      </xdr:nvSpPr>
      <xdr:spPr>
        <a:xfrm>
          <a:off x="7607300" y="92075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B713358-C5BD-4F47-B790-A3FF4AD07CF7}"/>
            </a:ext>
          </a:extLst>
        </xdr:cNvPr>
        <xdr:cNvSpPr/>
      </xdr:nvSpPr>
      <xdr:spPr>
        <a:xfrm>
          <a:off x="4584700" y="165100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1DC0E66F-D877-457F-B92E-3061CCF1D323}"/>
            </a:ext>
          </a:extLst>
        </xdr:cNvPr>
        <xdr:cNvSpPr/>
      </xdr:nvSpPr>
      <xdr:spPr>
        <a:xfrm>
          <a:off x="6470650" y="1651000"/>
          <a:ext cx="3086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C156547-F207-4A94-B799-E5DFBD1BF21B}"/>
            </a:ext>
          </a:extLst>
        </xdr:cNvPr>
        <xdr:cNvSpPr/>
      </xdr:nvSpPr>
      <xdr:spPr>
        <a:xfrm>
          <a:off x="9969500" y="85725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472B24E-905C-4C6D-BEF9-BEF3E0B4CC5E}"/>
            </a:ext>
          </a:extLst>
        </xdr:cNvPr>
        <xdr:cNvSpPr/>
      </xdr:nvSpPr>
      <xdr:spPr>
        <a:xfrm>
          <a:off x="10210800" y="92075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2D56238-D15C-4D66-AA6A-E23565AEECFB}"/>
            </a:ext>
          </a:extLst>
        </xdr:cNvPr>
        <xdr:cNvSpPr/>
      </xdr:nvSpPr>
      <xdr:spPr>
        <a:xfrm>
          <a:off x="10210800" y="11747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2A77B50-E11D-44C8-9ACB-4A51EA7FE025}"/>
            </a:ext>
          </a:extLst>
        </xdr:cNvPr>
        <xdr:cNvSpPr/>
      </xdr:nvSpPr>
      <xdr:spPr>
        <a:xfrm>
          <a:off x="10210800" y="149225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0539AFF-769C-4D31-8324-71618F46FAAD}"/>
            </a:ext>
          </a:extLst>
        </xdr:cNvPr>
        <xdr:cNvCxnSpPr/>
      </xdr:nvCxnSpPr>
      <xdr:spPr>
        <a:xfrm flipH="1">
          <a:off x="10052050" y="10033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94CD6B1-7B52-4E13-8AA1-FCE801D12CDD}"/>
            </a:ext>
          </a:extLst>
        </xdr:cNvPr>
        <xdr:cNvSpPr/>
      </xdr:nvSpPr>
      <xdr:spPr>
        <a:xfrm>
          <a:off x="10106025" y="9588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9F06DE7-C2A5-40BF-BBA7-FD175AB0153E}"/>
            </a:ext>
          </a:extLst>
        </xdr:cNvPr>
        <xdr:cNvSpPr/>
      </xdr:nvSpPr>
      <xdr:spPr>
        <a:xfrm>
          <a:off x="10106025" y="12128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0EBFB12-9779-4FCA-8F9B-9F9C7162B664}"/>
            </a:ext>
          </a:extLst>
        </xdr:cNvPr>
        <xdr:cNvCxnSpPr/>
      </xdr:nvCxnSpPr>
      <xdr:spPr>
        <a:xfrm>
          <a:off x="10131425" y="14732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FF6D1F0-FD88-487E-B118-3B9D530D7C05}"/>
            </a:ext>
          </a:extLst>
        </xdr:cNvPr>
        <xdr:cNvCxnSpPr/>
      </xdr:nvCxnSpPr>
      <xdr:spPr>
        <a:xfrm>
          <a:off x="10071100" y="14732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54E56AA-D765-4589-9007-0589560828AC}"/>
            </a:ext>
          </a:extLst>
        </xdr:cNvPr>
        <xdr:cNvCxnSpPr/>
      </xdr:nvCxnSpPr>
      <xdr:spPr>
        <a:xfrm flipV="1">
          <a:off x="10131425" y="16986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82AAE1B-F7A9-4D25-9277-AC3A3787A70F}"/>
            </a:ext>
          </a:extLst>
        </xdr:cNvPr>
        <xdr:cNvCxnSpPr/>
      </xdr:nvCxnSpPr>
      <xdr:spPr>
        <a:xfrm>
          <a:off x="10071100" y="18351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606F673-A219-49A8-A51C-DF21875C5EE7}"/>
            </a:ext>
          </a:extLst>
        </xdr:cNvPr>
        <xdr:cNvSpPr txBox="1"/>
      </xdr:nvSpPr>
      <xdr:spPr>
        <a:xfrm>
          <a:off x="641350" y="26924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D00D516-CBBA-4F18-8312-4862FF515B22}"/>
            </a:ext>
          </a:extLst>
        </xdr:cNvPr>
        <xdr:cNvSpPr txBox="1"/>
      </xdr:nvSpPr>
      <xdr:spPr>
        <a:xfrm>
          <a:off x="641350" y="29972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7A9A2B7-3A7A-4CC8-9C14-363814BA7D82}"/>
            </a:ext>
          </a:extLst>
        </xdr:cNvPr>
        <xdr:cNvSpPr txBox="1"/>
      </xdr:nvSpPr>
      <xdr:spPr>
        <a:xfrm>
          <a:off x="641350" y="3302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5C83A5F-69DA-4D5C-A25F-9752CFE18CE7}"/>
            </a:ext>
          </a:extLst>
        </xdr:cNvPr>
        <xdr:cNvSpPr txBox="1"/>
      </xdr:nvSpPr>
      <xdr:spPr>
        <a:xfrm>
          <a:off x="641350" y="361315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F5DA42B-8414-4C6E-9AD0-C81A1EAA765C}"/>
            </a:ext>
          </a:extLst>
        </xdr:cNvPr>
        <xdr:cNvSpPr/>
      </xdr:nvSpPr>
      <xdr:spPr>
        <a:xfrm>
          <a:off x="685800" y="40386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23EE268-5F52-4DFC-BB1D-B4F140D41B3C}"/>
            </a:ext>
          </a:extLst>
        </xdr:cNvPr>
        <xdr:cNvSpPr/>
      </xdr:nvSpPr>
      <xdr:spPr>
        <a:xfrm>
          <a:off x="8128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ABFBF5D-A625-4A09-8A85-C8D27DE6FBBF}"/>
            </a:ext>
          </a:extLst>
        </xdr:cNvPr>
        <xdr:cNvSpPr/>
      </xdr:nvSpPr>
      <xdr:spPr>
        <a:xfrm>
          <a:off x="8128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848BB21-DC7E-4069-839D-ABED93F39528}"/>
            </a:ext>
          </a:extLst>
        </xdr:cNvPr>
        <xdr:cNvSpPr/>
      </xdr:nvSpPr>
      <xdr:spPr>
        <a:xfrm>
          <a:off x="17145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F39DDE4-E748-4458-AB1E-45AAD40F3E84}"/>
            </a:ext>
          </a:extLst>
        </xdr:cNvPr>
        <xdr:cNvSpPr/>
      </xdr:nvSpPr>
      <xdr:spPr>
        <a:xfrm>
          <a:off x="17145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6637129-4C44-43FB-B82F-D8761364EA83}"/>
            </a:ext>
          </a:extLst>
        </xdr:cNvPr>
        <xdr:cNvSpPr/>
      </xdr:nvSpPr>
      <xdr:spPr>
        <a:xfrm>
          <a:off x="27432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EB745BB-25DC-40A4-A5F9-E05BE7D8D4F4}"/>
            </a:ext>
          </a:extLst>
        </xdr:cNvPr>
        <xdr:cNvSpPr/>
      </xdr:nvSpPr>
      <xdr:spPr>
        <a:xfrm>
          <a:off x="27432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8A6401F-7631-4CC4-A23E-28EB198AF8DA}"/>
            </a:ext>
          </a:extLst>
        </xdr:cNvPr>
        <xdr:cNvSpPr/>
      </xdr:nvSpPr>
      <xdr:spPr>
        <a:xfrm>
          <a:off x="685800" y="513715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CAA34990-A9C9-4266-AC9D-32E63708A939}"/>
            </a:ext>
          </a:extLst>
        </xdr:cNvPr>
        <xdr:cNvSpPr/>
      </xdr:nvSpPr>
      <xdr:spPr>
        <a:xfrm>
          <a:off x="5956300" y="40386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D21DF5A5-06AF-4A53-A1D4-28F94892E71F}"/>
            </a:ext>
          </a:extLst>
        </xdr:cNvPr>
        <xdr:cNvSpPr/>
      </xdr:nvSpPr>
      <xdr:spPr>
        <a:xfrm>
          <a:off x="60642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B89135F0-1873-46D6-A046-BD91DE793713}"/>
            </a:ext>
          </a:extLst>
        </xdr:cNvPr>
        <xdr:cNvSpPr/>
      </xdr:nvSpPr>
      <xdr:spPr>
        <a:xfrm>
          <a:off x="60642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1BFBF448-BDD3-4CE3-A4BD-A0A8577540DD}"/>
            </a:ext>
          </a:extLst>
        </xdr:cNvPr>
        <xdr:cNvSpPr/>
      </xdr:nvSpPr>
      <xdr:spPr>
        <a:xfrm>
          <a:off x="69850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14669547-98C5-465C-AA3A-D151AD06067B}"/>
            </a:ext>
          </a:extLst>
        </xdr:cNvPr>
        <xdr:cNvSpPr/>
      </xdr:nvSpPr>
      <xdr:spPr>
        <a:xfrm>
          <a:off x="69850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0F21F580-3CCB-4B8A-A77C-82349C9D3FB4}"/>
            </a:ext>
          </a:extLst>
        </xdr:cNvPr>
        <xdr:cNvSpPr/>
      </xdr:nvSpPr>
      <xdr:spPr>
        <a:xfrm>
          <a:off x="80137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A36B4CDC-A347-42C4-9315-049047D358FF}"/>
            </a:ext>
          </a:extLst>
        </xdr:cNvPr>
        <xdr:cNvSpPr/>
      </xdr:nvSpPr>
      <xdr:spPr>
        <a:xfrm>
          <a:off x="80137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FEF69926-24F3-4F5D-B81D-94350E7BAD43}"/>
            </a:ext>
          </a:extLst>
        </xdr:cNvPr>
        <xdr:cNvSpPr/>
      </xdr:nvSpPr>
      <xdr:spPr>
        <a:xfrm>
          <a:off x="5956300" y="513715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8A41A922-D26A-4D68-A20A-3A9AF7BB8C67}"/>
            </a:ext>
          </a:extLst>
        </xdr:cNvPr>
        <xdr:cNvSpPr/>
      </xdr:nvSpPr>
      <xdr:spPr>
        <a:xfrm>
          <a:off x="685800" y="77089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270BAF9A-40DF-45E9-A99E-DEA1E177CB45}"/>
            </a:ext>
          </a:extLst>
        </xdr:cNvPr>
        <xdr:cNvSpPr/>
      </xdr:nvSpPr>
      <xdr:spPr>
        <a:xfrm>
          <a:off x="8128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7BCBA6A3-50A3-4063-9178-24B53BE19FC2}"/>
            </a:ext>
          </a:extLst>
        </xdr:cNvPr>
        <xdr:cNvSpPr/>
      </xdr:nvSpPr>
      <xdr:spPr>
        <a:xfrm>
          <a:off x="8128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5E7CA41C-7ED3-4F3E-A6F0-105ADE0CE7C9}"/>
            </a:ext>
          </a:extLst>
        </xdr:cNvPr>
        <xdr:cNvSpPr/>
      </xdr:nvSpPr>
      <xdr:spPr>
        <a:xfrm>
          <a:off x="17145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705FB6FB-75E3-466A-A607-2D5B497A8A48}"/>
            </a:ext>
          </a:extLst>
        </xdr:cNvPr>
        <xdr:cNvSpPr/>
      </xdr:nvSpPr>
      <xdr:spPr>
        <a:xfrm>
          <a:off x="17145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6542DB17-34B6-4BE1-BB97-0C73A4B8CC50}"/>
            </a:ext>
          </a:extLst>
        </xdr:cNvPr>
        <xdr:cNvSpPr/>
      </xdr:nvSpPr>
      <xdr:spPr>
        <a:xfrm>
          <a:off x="27432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3DABD517-156B-48E2-B6B9-C03FA42729D3}"/>
            </a:ext>
          </a:extLst>
        </xdr:cNvPr>
        <xdr:cNvSpPr/>
      </xdr:nvSpPr>
      <xdr:spPr>
        <a:xfrm>
          <a:off x="27432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BBA63ACF-0BF2-4CF2-AF8B-40E1B20C4D1B}"/>
            </a:ext>
          </a:extLst>
        </xdr:cNvPr>
        <xdr:cNvSpPr/>
      </xdr:nvSpPr>
      <xdr:spPr>
        <a:xfrm>
          <a:off x="685800" y="88074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937412BE-406E-4E16-9842-119AD96BB255}"/>
            </a:ext>
          </a:extLst>
        </xdr:cNvPr>
        <xdr:cNvSpPr txBox="1"/>
      </xdr:nvSpPr>
      <xdr:spPr>
        <a:xfrm>
          <a:off x="666750" y="86233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8F1E913C-2A09-48B3-8E4F-5F6495DE0940}"/>
            </a:ext>
          </a:extLst>
        </xdr:cNvPr>
        <xdr:cNvCxnSpPr/>
      </xdr:nvCxnSpPr>
      <xdr:spPr>
        <a:xfrm>
          <a:off x="685800" y="11010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6033CA79-3776-454B-A637-1C3F24EE74C6}"/>
            </a:ext>
          </a:extLst>
        </xdr:cNvPr>
        <xdr:cNvSpPr txBox="1"/>
      </xdr:nvSpPr>
      <xdr:spPr>
        <a:xfrm>
          <a:off x="275771" y="1087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401A4255-770E-4EAB-9E4F-17160D242E62}"/>
            </a:ext>
          </a:extLst>
        </xdr:cNvPr>
        <xdr:cNvCxnSpPr/>
      </xdr:nvCxnSpPr>
      <xdr:spPr>
        <a:xfrm>
          <a:off x="685800" y="1064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7C1D8E97-A728-4171-89D8-D665418697A2}"/>
            </a:ext>
          </a:extLst>
        </xdr:cNvPr>
        <xdr:cNvSpPr txBox="1"/>
      </xdr:nvSpPr>
      <xdr:spPr>
        <a:xfrm>
          <a:off x="275771" y="1050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EF2A3A02-AA3B-45BD-99FE-9BA5B6A1511A}"/>
            </a:ext>
          </a:extLst>
        </xdr:cNvPr>
        <xdr:cNvCxnSpPr/>
      </xdr:nvCxnSpPr>
      <xdr:spPr>
        <a:xfrm>
          <a:off x="685800" y="10274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7BA1009E-E9F4-4BC0-A34D-06F32F923568}"/>
            </a:ext>
          </a:extLst>
        </xdr:cNvPr>
        <xdr:cNvSpPr txBox="1"/>
      </xdr:nvSpPr>
      <xdr:spPr>
        <a:xfrm>
          <a:off x="339891" y="10138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C26421B1-4FD4-47A6-8C36-610CA75F09D9}"/>
            </a:ext>
          </a:extLst>
        </xdr:cNvPr>
        <xdr:cNvCxnSpPr/>
      </xdr:nvCxnSpPr>
      <xdr:spPr>
        <a:xfrm>
          <a:off x="685800" y="990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B64FBF9B-168B-4590-BE06-E7591F35C0B1}"/>
            </a:ext>
          </a:extLst>
        </xdr:cNvPr>
        <xdr:cNvSpPr txBox="1"/>
      </xdr:nvSpPr>
      <xdr:spPr>
        <a:xfrm>
          <a:off x="339891" y="9770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A5D4AAAE-789B-4D27-9D11-A3BBC63DCED3}"/>
            </a:ext>
          </a:extLst>
        </xdr:cNvPr>
        <xdr:cNvCxnSpPr/>
      </xdr:nvCxnSpPr>
      <xdr:spPr>
        <a:xfrm>
          <a:off x="685800" y="9544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90F10C6C-6F65-4B36-AE61-B6C824291413}"/>
            </a:ext>
          </a:extLst>
        </xdr:cNvPr>
        <xdr:cNvSpPr txBox="1"/>
      </xdr:nvSpPr>
      <xdr:spPr>
        <a:xfrm>
          <a:off x="339891" y="9408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116EBEB4-C2A2-41B0-AA46-597D729A8156}"/>
            </a:ext>
          </a:extLst>
        </xdr:cNvPr>
        <xdr:cNvCxnSpPr/>
      </xdr:nvCxnSpPr>
      <xdr:spPr>
        <a:xfrm>
          <a:off x="685800" y="9175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AF9DBE44-8D32-487A-B601-11363D7DE0C9}"/>
            </a:ext>
          </a:extLst>
        </xdr:cNvPr>
        <xdr:cNvSpPr txBox="1"/>
      </xdr:nvSpPr>
      <xdr:spPr>
        <a:xfrm>
          <a:off x="339891" y="9039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7D8FAD86-0DBE-4FF3-A883-6B2D633DB756}"/>
            </a:ext>
          </a:extLst>
        </xdr:cNvPr>
        <xdr:cNvCxnSpPr/>
      </xdr:nvCxnSpPr>
      <xdr:spPr>
        <a:xfrm>
          <a:off x="685800" y="8807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851ED67F-82C5-4268-A53C-95A4E156C186}"/>
            </a:ext>
          </a:extLst>
        </xdr:cNvPr>
        <xdr:cNvSpPr txBox="1"/>
      </xdr:nvSpPr>
      <xdr:spPr>
        <a:xfrm>
          <a:off x="384961" y="86715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3C40CB50-05BA-4D7E-A58F-CDD1AA16D099}"/>
            </a:ext>
          </a:extLst>
        </xdr:cNvPr>
        <xdr:cNvSpPr/>
      </xdr:nvSpPr>
      <xdr:spPr>
        <a:xfrm>
          <a:off x="685800" y="88074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133350</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838AA79E-2EE1-42FB-ABF6-A7EDB9460E7B}"/>
            </a:ext>
          </a:extLst>
        </xdr:cNvPr>
        <xdr:cNvCxnSpPr/>
      </xdr:nvCxnSpPr>
      <xdr:spPr>
        <a:xfrm flipV="1">
          <a:off x="4177665" y="921385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5F49FC8C-400A-4367-863C-DEA9C3BAD458}"/>
            </a:ext>
          </a:extLst>
        </xdr:cNvPr>
        <xdr:cNvSpPr txBox="1"/>
      </xdr:nvSpPr>
      <xdr:spPr>
        <a:xfrm>
          <a:off x="4216400" y="1064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4E33F53E-F763-4840-862E-CA5B4A36CCD2}"/>
            </a:ext>
          </a:extLst>
        </xdr:cNvPr>
        <xdr:cNvCxnSpPr/>
      </xdr:nvCxnSpPr>
      <xdr:spPr>
        <a:xfrm>
          <a:off x="4108450" y="106426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80027</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4DB643C0-8B53-48E0-B653-B53088A6B73C}"/>
            </a:ext>
          </a:extLst>
        </xdr:cNvPr>
        <xdr:cNvSpPr txBox="1"/>
      </xdr:nvSpPr>
      <xdr:spPr>
        <a:xfrm>
          <a:off x="4216400" y="8995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133350</xdr:rowOff>
    </xdr:from>
    <xdr:to>
      <xdr:col>24</xdr:col>
      <xdr:colOff>152400</xdr:colOff>
      <xdr:row>55</xdr:row>
      <xdr:rowOff>133350</xdr:rowOff>
    </xdr:to>
    <xdr:cxnSp macro="">
      <xdr:nvCxnSpPr>
        <xdr:cNvPr id="77" name="直線コネクタ 76">
          <a:extLst>
            <a:ext uri="{FF2B5EF4-FFF2-40B4-BE49-F238E27FC236}">
              <a16:creationId xmlns:a16="http://schemas.microsoft.com/office/drawing/2014/main" id="{9F67D4F8-F3AF-400F-86BA-7B540EDC7E7E}"/>
            </a:ext>
          </a:extLst>
        </xdr:cNvPr>
        <xdr:cNvCxnSpPr/>
      </xdr:nvCxnSpPr>
      <xdr:spPr>
        <a:xfrm>
          <a:off x="4108450" y="92138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154322</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69039B56-0B96-415F-ADC8-59A5EA5B514F}"/>
            </a:ext>
          </a:extLst>
        </xdr:cNvPr>
        <xdr:cNvSpPr txBox="1"/>
      </xdr:nvSpPr>
      <xdr:spPr>
        <a:xfrm>
          <a:off x="4216400" y="100603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4445</xdr:rowOff>
    </xdr:from>
    <xdr:to>
      <xdr:col>24</xdr:col>
      <xdr:colOff>114300</xdr:colOff>
      <xdr:row>61</xdr:row>
      <xdr:rowOff>106045</xdr:rowOff>
    </xdr:to>
    <xdr:sp macro="" textlink="">
      <xdr:nvSpPr>
        <xdr:cNvPr id="79" name="フローチャート: 判断 78">
          <a:extLst>
            <a:ext uri="{FF2B5EF4-FFF2-40B4-BE49-F238E27FC236}">
              <a16:creationId xmlns:a16="http://schemas.microsoft.com/office/drawing/2014/main" id="{05222C2F-2D7F-4CE8-BB4F-BFA0B155FBE3}"/>
            </a:ext>
          </a:extLst>
        </xdr:cNvPr>
        <xdr:cNvSpPr/>
      </xdr:nvSpPr>
      <xdr:spPr>
        <a:xfrm>
          <a:off x="4127500" y="10075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153035</xdr:rowOff>
    </xdr:from>
    <xdr:to>
      <xdr:col>20</xdr:col>
      <xdr:colOff>38100</xdr:colOff>
      <xdr:row>61</xdr:row>
      <xdr:rowOff>83185</xdr:rowOff>
    </xdr:to>
    <xdr:sp macro="" textlink="">
      <xdr:nvSpPr>
        <xdr:cNvPr id="80" name="フローチャート: 判断 79">
          <a:extLst>
            <a:ext uri="{FF2B5EF4-FFF2-40B4-BE49-F238E27FC236}">
              <a16:creationId xmlns:a16="http://schemas.microsoft.com/office/drawing/2014/main" id="{382E0228-249C-4798-B543-1E06E128A340}"/>
            </a:ext>
          </a:extLst>
        </xdr:cNvPr>
        <xdr:cNvSpPr/>
      </xdr:nvSpPr>
      <xdr:spPr>
        <a:xfrm>
          <a:off x="3384550" y="1005903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139700</xdr:rowOff>
    </xdr:from>
    <xdr:to>
      <xdr:col>15</xdr:col>
      <xdr:colOff>101600</xdr:colOff>
      <xdr:row>61</xdr:row>
      <xdr:rowOff>69850</xdr:rowOff>
    </xdr:to>
    <xdr:sp macro="" textlink="">
      <xdr:nvSpPr>
        <xdr:cNvPr id="81" name="フローチャート: 判断 80">
          <a:extLst>
            <a:ext uri="{FF2B5EF4-FFF2-40B4-BE49-F238E27FC236}">
              <a16:creationId xmlns:a16="http://schemas.microsoft.com/office/drawing/2014/main" id="{814217D8-434F-4978-9A20-66869DDB473E}"/>
            </a:ext>
          </a:extLst>
        </xdr:cNvPr>
        <xdr:cNvSpPr/>
      </xdr:nvSpPr>
      <xdr:spPr>
        <a:xfrm>
          <a:off x="2571750" y="100457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132080</xdr:rowOff>
    </xdr:from>
    <xdr:to>
      <xdr:col>10</xdr:col>
      <xdr:colOff>165100</xdr:colOff>
      <xdr:row>61</xdr:row>
      <xdr:rowOff>62230</xdr:rowOff>
    </xdr:to>
    <xdr:sp macro="" textlink="">
      <xdr:nvSpPr>
        <xdr:cNvPr id="82" name="フローチャート: 判断 81">
          <a:extLst>
            <a:ext uri="{FF2B5EF4-FFF2-40B4-BE49-F238E27FC236}">
              <a16:creationId xmlns:a16="http://schemas.microsoft.com/office/drawing/2014/main" id="{F01915AD-00DC-4C65-A441-2DE9AEFFFE91}"/>
            </a:ext>
          </a:extLst>
        </xdr:cNvPr>
        <xdr:cNvSpPr/>
      </xdr:nvSpPr>
      <xdr:spPr>
        <a:xfrm>
          <a:off x="1778000" y="100380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133985</xdr:rowOff>
    </xdr:from>
    <xdr:to>
      <xdr:col>6</xdr:col>
      <xdr:colOff>38100</xdr:colOff>
      <xdr:row>61</xdr:row>
      <xdr:rowOff>64135</xdr:rowOff>
    </xdr:to>
    <xdr:sp macro="" textlink="">
      <xdr:nvSpPr>
        <xdr:cNvPr id="83" name="フローチャート: 判断 82">
          <a:extLst>
            <a:ext uri="{FF2B5EF4-FFF2-40B4-BE49-F238E27FC236}">
              <a16:creationId xmlns:a16="http://schemas.microsoft.com/office/drawing/2014/main" id="{8222F7E6-9634-4D3F-8FC3-2767D66CCD54}"/>
            </a:ext>
          </a:extLst>
        </xdr:cNvPr>
        <xdr:cNvSpPr/>
      </xdr:nvSpPr>
      <xdr:spPr>
        <a:xfrm>
          <a:off x="984250" y="1003998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D9BD369F-576F-4B9B-8856-0EDADD4FD86C}"/>
            </a:ext>
          </a:extLst>
        </xdr:cNvPr>
        <xdr:cNvSpPr txBox="1"/>
      </xdr:nvSpPr>
      <xdr:spPr>
        <a:xfrm>
          <a:off x="40068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717BCBDA-EAF4-4F8D-82AE-32D749508934}"/>
            </a:ext>
          </a:extLst>
        </xdr:cNvPr>
        <xdr:cNvSpPr txBox="1"/>
      </xdr:nvSpPr>
      <xdr:spPr>
        <a:xfrm>
          <a:off x="32575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335E597B-59CE-4F81-BAC5-3556C1C849A5}"/>
            </a:ext>
          </a:extLst>
        </xdr:cNvPr>
        <xdr:cNvSpPr txBox="1"/>
      </xdr:nvSpPr>
      <xdr:spPr>
        <a:xfrm>
          <a:off x="24511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F08D75E1-C06F-4E8E-8775-439BA1388289}"/>
            </a:ext>
          </a:extLst>
        </xdr:cNvPr>
        <xdr:cNvSpPr txBox="1"/>
      </xdr:nvSpPr>
      <xdr:spPr>
        <a:xfrm>
          <a:off x="16573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A3D03C35-68C3-4B6D-85B8-B54BA690093B}"/>
            </a:ext>
          </a:extLst>
        </xdr:cNvPr>
        <xdr:cNvSpPr txBox="1"/>
      </xdr:nvSpPr>
      <xdr:spPr>
        <a:xfrm>
          <a:off x="857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126365</xdr:rowOff>
    </xdr:from>
    <xdr:to>
      <xdr:col>24</xdr:col>
      <xdr:colOff>114300</xdr:colOff>
      <xdr:row>59</xdr:row>
      <xdr:rowOff>56515</xdr:rowOff>
    </xdr:to>
    <xdr:sp macro="" textlink="">
      <xdr:nvSpPr>
        <xdr:cNvPr id="89" name="楕円 88">
          <a:extLst>
            <a:ext uri="{FF2B5EF4-FFF2-40B4-BE49-F238E27FC236}">
              <a16:creationId xmlns:a16="http://schemas.microsoft.com/office/drawing/2014/main" id="{C129A634-742A-456F-AF78-09A0DF71CC59}"/>
            </a:ext>
          </a:extLst>
        </xdr:cNvPr>
        <xdr:cNvSpPr/>
      </xdr:nvSpPr>
      <xdr:spPr>
        <a:xfrm>
          <a:off x="4127500" y="970216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149242</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A3409FE0-6FFF-45DE-B494-04A802BF810F}"/>
            </a:ext>
          </a:extLst>
        </xdr:cNvPr>
        <xdr:cNvSpPr txBox="1"/>
      </xdr:nvSpPr>
      <xdr:spPr>
        <a:xfrm>
          <a:off x="4216400" y="9559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82550</xdr:rowOff>
    </xdr:from>
    <xdr:to>
      <xdr:col>20</xdr:col>
      <xdr:colOff>38100</xdr:colOff>
      <xdr:row>59</xdr:row>
      <xdr:rowOff>12700</xdr:rowOff>
    </xdr:to>
    <xdr:sp macro="" textlink="">
      <xdr:nvSpPr>
        <xdr:cNvPr id="91" name="楕円 90">
          <a:extLst>
            <a:ext uri="{FF2B5EF4-FFF2-40B4-BE49-F238E27FC236}">
              <a16:creationId xmlns:a16="http://schemas.microsoft.com/office/drawing/2014/main" id="{D68F5EF7-1025-4F1B-9221-9823F801F76B}"/>
            </a:ext>
          </a:extLst>
        </xdr:cNvPr>
        <xdr:cNvSpPr/>
      </xdr:nvSpPr>
      <xdr:spPr>
        <a:xfrm>
          <a:off x="3384550" y="96583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133350</xdr:rowOff>
    </xdr:from>
    <xdr:to>
      <xdr:col>24</xdr:col>
      <xdr:colOff>63500</xdr:colOff>
      <xdr:row>59</xdr:row>
      <xdr:rowOff>5715</xdr:rowOff>
    </xdr:to>
    <xdr:cxnSp macro="">
      <xdr:nvCxnSpPr>
        <xdr:cNvPr id="92" name="直線コネクタ 91">
          <a:extLst>
            <a:ext uri="{FF2B5EF4-FFF2-40B4-BE49-F238E27FC236}">
              <a16:creationId xmlns:a16="http://schemas.microsoft.com/office/drawing/2014/main" id="{7DCF5BBE-67C8-449B-BC08-B0DF79BCEBBD}"/>
            </a:ext>
          </a:extLst>
        </xdr:cNvPr>
        <xdr:cNvCxnSpPr/>
      </xdr:nvCxnSpPr>
      <xdr:spPr>
        <a:xfrm>
          <a:off x="3429000" y="9709150"/>
          <a:ext cx="749300" cy="37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69215</xdr:rowOff>
    </xdr:from>
    <xdr:to>
      <xdr:col>15</xdr:col>
      <xdr:colOff>101600</xdr:colOff>
      <xdr:row>58</xdr:row>
      <xdr:rowOff>170815</xdr:rowOff>
    </xdr:to>
    <xdr:sp macro="" textlink="">
      <xdr:nvSpPr>
        <xdr:cNvPr id="93" name="楕円 92">
          <a:extLst>
            <a:ext uri="{FF2B5EF4-FFF2-40B4-BE49-F238E27FC236}">
              <a16:creationId xmlns:a16="http://schemas.microsoft.com/office/drawing/2014/main" id="{91B94EDC-7548-41CD-918E-C8345A97171C}"/>
            </a:ext>
          </a:extLst>
        </xdr:cNvPr>
        <xdr:cNvSpPr/>
      </xdr:nvSpPr>
      <xdr:spPr>
        <a:xfrm>
          <a:off x="2571750" y="964501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120015</xdr:rowOff>
    </xdr:from>
    <xdr:to>
      <xdr:col>19</xdr:col>
      <xdr:colOff>177800</xdr:colOff>
      <xdr:row>58</xdr:row>
      <xdr:rowOff>133350</xdr:rowOff>
    </xdr:to>
    <xdr:cxnSp macro="">
      <xdr:nvCxnSpPr>
        <xdr:cNvPr id="94" name="直線コネクタ 93">
          <a:extLst>
            <a:ext uri="{FF2B5EF4-FFF2-40B4-BE49-F238E27FC236}">
              <a16:creationId xmlns:a16="http://schemas.microsoft.com/office/drawing/2014/main" id="{CE8CFB71-3E70-4323-8DD0-6EA232639C41}"/>
            </a:ext>
          </a:extLst>
        </xdr:cNvPr>
        <xdr:cNvCxnSpPr/>
      </xdr:nvCxnSpPr>
      <xdr:spPr>
        <a:xfrm>
          <a:off x="2622550" y="9695815"/>
          <a:ext cx="80645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25400</xdr:rowOff>
    </xdr:from>
    <xdr:to>
      <xdr:col>10</xdr:col>
      <xdr:colOff>165100</xdr:colOff>
      <xdr:row>58</xdr:row>
      <xdr:rowOff>127000</xdr:rowOff>
    </xdr:to>
    <xdr:sp macro="" textlink="">
      <xdr:nvSpPr>
        <xdr:cNvPr id="95" name="楕円 94">
          <a:extLst>
            <a:ext uri="{FF2B5EF4-FFF2-40B4-BE49-F238E27FC236}">
              <a16:creationId xmlns:a16="http://schemas.microsoft.com/office/drawing/2014/main" id="{DDC78B05-C021-4DDE-BF66-97C0C61EC382}"/>
            </a:ext>
          </a:extLst>
        </xdr:cNvPr>
        <xdr:cNvSpPr/>
      </xdr:nvSpPr>
      <xdr:spPr>
        <a:xfrm>
          <a:off x="17780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76200</xdr:rowOff>
    </xdr:from>
    <xdr:to>
      <xdr:col>15</xdr:col>
      <xdr:colOff>50800</xdr:colOff>
      <xdr:row>58</xdr:row>
      <xdr:rowOff>120015</xdr:rowOff>
    </xdr:to>
    <xdr:cxnSp macro="">
      <xdr:nvCxnSpPr>
        <xdr:cNvPr id="96" name="直線コネクタ 95">
          <a:extLst>
            <a:ext uri="{FF2B5EF4-FFF2-40B4-BE49-F238E27FC236}">
              <a16:creationId xmlns:a16="http://schemas.microsoft.com/office/drawing/2014/main" id="{F38F5979-9876-4928-94B4-E76047EE08FE}"/>
            </a:ext>
          </a:extLst>
        </xdr:cNvPr>
        <xdr:cNvCxnSpPr/>
      </xdr:nvCxnSpPr>
      <xdr:spPr>
        <a:xfrm>
          <a:off x="1828800" y="9652000"/>
          <a:ext cx="79375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154940</xdr:rowOff>
    </xdr:from>
    <xdr:to>
      <xdr:col>6</xdr:col>
      <xdr:colOff>38100</xdr:colOff>
      <xdr:row>58</xdr:row>
      <xdr:rowOff>85090</xdr:rowOff>
    </xdr:to>
    <xdr:sp macro="" textlink="">
      <xdr:nvSpPr>
        <xdr:cNvPr id="97" name="楕円 96">
          <a:extLst>
            <a:ext uri="{FF2B5EF4-FFF2-40B4-BE49-F238E27FC236}">
              <a16:creationId xmlns:a16="http://schemas.microsoft.com/office/drawing/2014/main" id="{CC0224E3-D1FE-4B75-8B28-290A9E13FF4A}"/>
            </a:ext>
          </a:extLst>
        </xdr:cNvPr>
        <xdr:cNvSpPr/>
      </xdr:nvSpPr>
      <xdr:spPr>
        <a:xfrm>
          <a:off x="984250" y="956564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34290</xdr:rowOff>
    </xdr:from>
    <xdr:to>
      <xdr:col>10</xdr:col>
      <xdr:colOff>114300</xdr:colOff>
      <xdr:row>58</xdr:row>
      <xdr:rowOff>76200</xdr:rowOff>
    </xdr:to>
    <xdr:cxnSp macro="">
      <xdr:nvCxnSpPr>
        <xdr:cNvPr id="98" name="直線コネクタ 97">
          <a:extLst>
            <a:ext uri="{FF2B5EF4-FFF2-40B4-BE49-F238E27FC236}">
              <a16:creationId xmlns:a16="http://schemas.microsoft.com/office/drawing/2014/main" id="{EFB2A115-0232-4554-B82D-D1868408418A}"/>
            </a:ext>
          </a:extLst>
        </xdr:cNvPr>
        <xdr:cNvCxnSpPr/>
      </xdr:nvCxnSpPr>
      <xdr:spPr>
        <a:xfrm>
          <a:off x="1028700" y="9610090"/>
          <a:ext cx="8001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74312</xdr:rowOff>
    </xdr:from>
    <xdr:ext cx="405111" cy="259045"/>
    <xdr:sp macro="" textlink="">
      <xdr:nvSpPr>
        <xdr:cNvPr id="99" name="n_1aveValue【体育館・プール】&#10;有形固定資産減価償却率">
          <a:extLst>
            <a:ext uri="{FF2B5EF4-FFF2-40B4-BE49-F238E27FC236}">
              <a16:creationId xmlns:a16="http://schemas.microsoft.com/office/drawing/2014/main" id="{F4E41DBC-994A-48C1-99AD-900AA93EBC0F}"/>
            </a:ext>
          </a:extLst>
        </xdr:cNvPr>
        <xdr:cNvSpPr txBox="1"/>
      </xdr:nvSpPr>
      <xdr:spPr>
        <a:xfrm>
          <a:off x="3239144" y="10145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60977</xdr:rowOff>
    </xdr:from>
    <xdr:ext cx="405111" cy="259045"/>
    <xdr:sp macro="" textlink="">
      <xdr:nvSpPr>
        <xdr:cNvPr id="100" name="n_2aveValue【体育館・プール】&#10;有形固定資産減価償却率">
          <a:extLst>
            <a:ext uri="{FF2B5EF4-FFF2-40B4-BE49-F238E27FC236}">
              <a16:creationId xmlns:a16="http://schemas.microsoft.com/office/drawing/2014/main" id="{EC93993E-B818-46AB-B94E-60A9BD7EE290}"/>
            </a:ext>
          </a:extLst>
        </xdr:cNvPr>
        <xdr:cNvSpPr txBox="1"/>
      </xdr:nvSpPr>
      <xdr:spPr>
        <a:xfrm>
          <a:off x="2439044" y="10132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53357</xdr:rowOff>
    </xdr:from>
    <xdr:ext cx="405111" cy="259045"/>
    <xdr:sp macro="" textlink="">
      <xdr:nvSpPr>
        <xdr:cNvPr id="101" name="n_3aveValue【体育館・プール】&#10;有形固定資産減価償却率">
          <a:extLst>
            <a:ext uri="{FF2B5EF4-FFF2-40B4-BE49-F238E27FC236}">
              <a16:creationId xmlns:a16="http://schemas.microsoft.com/office/drawing/2014/main" id="{8035532E-6470-48D2-B8C7-50647D57A29C}"/>
            </a:ext>
          </a:extLst>
        </xdr:cNvPr>
        <xdr:cNvSpPr txBox="1"/>
      </xdr:nvSpPr>
      <xdr:spPr>
        <a:xfrm>
          <a:off x="1645294" y="10124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55262</xdr:rowOff>
    </xdr:from>
    <xdr:ext cx="405111" cy="259045"/>
    <xdr:sp macro="" textlink="">
      <xdr:nvSpPr>
        <xdr:cNvPr id="102" name="n_4aveValue【体育館・プール】&#10;有形固定資産減価償却率">
          <a:extLst>
            <a:ext uri="{FF2B5EF4-FFF2-40B4-BE49-F238E27FC236}">
              <a16:creationId xmlns:a16="http://schemas.microsoft.com/office/drawing/2014/main" id="{CA9575AF-7262-44C5-9C00-B5091D20B1C4}"/>
            </a:ext>
          </a:extLst>
        </xdr:cNvPr>
        <xdr:cNvSpPr txBox="1"/>
      </xdr:nvSpPr>
      <xdr:spPr>
        <a:xfrm>
          <a:off x="851544" y="10126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29227</xdr:rowOff>
    </xdr:from>
    <xdr:ext cx="405111" cy="259045"/>
    <xdr:sp macro="" textlink="">
      <xdr:nvSpPr>
        <xdr:cNvPr id="103" name="n_1mainValue【体育館・プール】&#10;有形固定資産減価償却率">
          <a:extLst>
            <a:ext uri="{FF2B5EF4-FFF2-40B4-BE49-F238E27FC236}">
              <a16:creationId xmlns:a16="http://schemas.microsoft.com/office/drawing/2014/main" id="{97AF2706-B20F-4372-A061-982E1C6EBD20}"/>
            </a:ext>
          </a:extLst>
        </xdr:cNvPr>
        <xdr:cNvSpPr txBox="1"/>
      </xdr:nvSpPr>
      <xdr:spPr>
        <a:xfrm>
          <a:off x="3239144" y="943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15892</xdr:rowOff>
    </xdr:from>
    <xdr:ext cx="405111" cy="259045"/>
    <xdr:sp macro="" textlink="">
      <xdr:nvSpPr>
        <xdr:cNvPr id="104" name="n_2mainValue【体育館・プール】&#10;有形固定資産減価償却率">
          <a:extLst>
            <a:ext uri="{FF2B5EF4-FFF2-40B4-BE49-F238E27FC236}">
              <a16:creationId xmlns:a16="http://schemas.microsoft.com/office/drawing/2014/main" id="{61A217A0-324F-4992-B8C6-0086CA5BAEFF}"/>
            </a:ext>
          </a:extLst>
        </xdr:cNvPr>
        <xdr:cNvSpPr txBox="1"/>
      </xdr:nvSpPr>
      <xdr:spPr>
        <a:xfrm>
          <a:off x="2439044" y="9426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143527</xdr:rowOff>
    </xdr:from>
    <xdr:ext cx="405111" cy="259045"/>
    <xdr:sp macro="" textlink="">
      <xdr:nvSpPr>
        <xdr:cNvPr id="105" name="n_3mainValue【体育館・プール】&#10;有形固定資産減価償却率">
          <a:extLst>
            <a:ext uri="{FF2B5EF4-FFF2-40B4-BE49-F238E27FC236}">
              <a16:creationId xmlns:a16="http://schemas.microsoft.com/office/drawing/2014/main" id="{466437DA-F786-478D-9754-1F053B22D762}"/>
            </a:ext>
          </a:extLst>
        </xdr:cNvPr>
        <xdr:cNvSpPr txBox="1"/>
      </xdr:nvSpPr>
      <xdr:spPr>
        <a:xfrm>
          <a:off x="1645294" y="9389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101617</xdr:rowOff>
    </xdr:from>
    <xdr:ext cx="405111" cy="259045"/>
    <xdr:sp macro="" textlink="">
      <xdr:nvSpPr>
        <xdr:cNvPr id="106" name="n_4mainValue【体育館・プール】&#10;有形固定資産減価償却率">
          <a:extLst>
            <a:ext uri="{FF2B5EF4-FFF2-40B4-BE49-F238E27FC236}">
              <a16:creationId xmlns:a16="http://schemas.microsoft.com/office/drawing/2014/main" id="{EEAD4C9A-29EA-4C98-8FD5-AFC99F8B7B3A}"/>
            </a:ext>
          </a:extLst>
        </xdr:cNvPr>
        <xdr:cNvSpPr txBox="1"/>
      </xdr:nvSpPr>
      <xdr:spPr>
        <a:xfrm>
          <a:off x="851544" y="9347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C11145BE-81B5-4990-9224-0BF9B491A6E8}"/>
            </a:ext>
          </a:extLst>
        </xdr:cNvPr>
        <xdr:cNvSpPr/>
      </xdr:nvSpPr>
      <xdr:spPr>
        <a:xfrm>
          <a:off x="5956300" y="77089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12C9DD0C-78DD-44FB-8250-3833A98F9EDA}"/>
            </a:ext>
          </a:extLst>
        </xdr:cNvPr>
        <xdr:cNvSpPr/>
      </xdr:nvSpPr>
      <xdr:spPr>
        <a:xfrm>
          <a:off x="60642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69E7010B-3F2D-42E4-B44C-D5FC98626B3C}"/>
            </a:ext>
          </a:extLst>
        </xdr:cNvPr>
        <xdr:cNvSpPr/>
      </xdr:nvSpPr>
      <xdr:spPr>
        <a:xfrm>
          <a:off x="60642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13CBDAA0-F80A-4C03-BAD2-FFAC274FC08A}"/>
            </a:ext>
          </a:extLst>
        </xdr:cNvPr>
        <xdr:cNvSpPr/>
      </xdr:nvSpPr>
      <xdr:spPr>
        <a:xfrm>
          <a:off x="69850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F8A127DB-770D-4D82-9542-0812B7970D7E}"/>
            </a:ext>
          </a:extLst>
        </xdr:cNvPr>
        <xdr:cNvSpPr/>
      </xdr:nvSpPr>
      <xdr:spPr>
        <a:xfrm>
          <a:off x="69850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9B74F901-EBCD-442A-887E-8B7A2B0E6CAC}"/>
            </a:ext>
          </a:extLst>
        </xdr:cNvPr>
        <xdr:cNvSpPr/>
      </xdr:nvSpPr>
      <xdr:spPr>
        <a:xfrm>
          <a:off x="80137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7849F9C7-1421-4DF9-9A75-ABCD6D27C50C}"/>
            </a:ext>
          </a:extLst>
        </xdr:cNvPr>
        <xdr:cNvSpPr/>
      </xdr:nvSpPr>
      <xdr:spPr>
        <a:xfrm>
          <a:off x="80137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DC8C51B0-18A3-4AF3-A009-19B9FB60A082}"/>
            </a:ext>
          </a:extLst>
        </xdr:cNvPr>
        <xdr:cNvSpPr/>
      </xdr:nvSpPr>
      <xdr:spPr>
        <a:xfrm>
          <a:off x="5956300" y="88074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3F1B2AE1-9751-4E1F-B747-C2F68B6E10D7}"/>
            </a:ext>
          </a:extLst>
        </xdr:cNvPr>
        <xdr:cNvSpPr txBox="1"/>
      </xdr:nvSpPr>
      <xdr:spPr>
        <a:xfrm>
          <a:off x="5918200" y="86233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E9CDC7C7-8260-4A33-A19C-157354BF4EAC}"/>
            </a:ext>
          </a:extLst>
        </xdr:cNvPr>
        <xdr:cNvCxnSpPr/>
      </xdr:nvCxnSpPr>
      <xdr:spPr>
        <a:xfrm>
          <a:off x="5956300" y="11010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7" name="直線コネクタ 116">
          <a:extLst>
            <a:ext uri="{FF2B5EF4-FFF2-40B4-BE49-F238E27FC236}">
              <a16:creationId xmlns:a16="http://schemas.microsoft.com/office/drawing/2014/main" id="{3C76AD92-949D-4FD6-9027-D42C2DB267F2}"/>
            </a:ext>
          </a:extLst>
        </xdr:cNvPr>
        <xdr:cNvCxnSpPr/>
      </xdr:nvCxnSpPr>
      <xdr:spPr>
        <a:xfrm>
          <a:off x="5956300" y="10566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8" name="テキスト ボックス 117">
          <a:extLst>
            <a:ext uri="{FF2B5EF4-FFF2-40B4-BE49-F238E27FC236}">
              <a16:creationId xmlns:a16="http://schemas.microsoft.com/office/drawing/2014/main" id="{D11C9F53-241E-49FD-B459-6468AE7AA100}"/>
            </a:ext>
          </a:extLst>
        </xdr:cNvPr>
        <xdr:cNvSpPr txBox="1"/>
      </xdr:nvSpPr>
      <xdr:spPr>
        <a:xfrm>
          <a:off x="5527221" y="1043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19" name="直線コネクタ 118">
          <a:extLst>
            <a:ext uri="{FF2B5EF4-FFF2-40B4-BE49-F238E27FC236}">
              <a16:creationId xmlns:a16="http://schemas.microsoft.com/office/drawing/2014/main" id="{60A25087-68ED-4B75-BAC1-4AC2222E429C}"/>
            </a:ext>
          </a:extLst>
        </xdr:cNvPr>
        <xdr:cNvCxnSpPr/>
      </xdr:nvCxnSpPr>
      <xdr:spPr>
        <a:xfrm>
          <a:off x="5956300" y="1012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20" name="テキスト ボックス 119">
          <a:extLst>
            <a:ext uri="{FF2B5EF4-FFF2-40B4-BE49-F238E27FC236}">
              <a16:creationId xmlns:a16="http://schemas.microsoft.com/office/drawing/2014/main" id="{B94352FC-65BC-4821-8A04-B2B6A7AC2F3A}"/>
            </a:ext>
          </a:extLst>
        </xdr:cNvPr>
        <xdr:cNvSpPr txBox="1"/>
      </xdr:nvSpPr>
      <xdr:spPr>
        <a:xfrm>
          <a:off x="5527221" y="999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1" name="直線コネクタ 120">
          <a:extLst>
            <a:ext uri="{FF2B5EF4-FFF2-40B4-BE49-F238E27FC236}">
              <a16:creationId xmlns:a16="http://schemas.microsoft.com/office/drawing/2014/main" id="{18EBACF7-3AC1-4229-A9CE-884173CBB585}"/>
            </a:ext>
          </a:extLst>
        </xdr:cNvPr>
        <xdr:cNvCxnSpPr/>
      </xdr:nvCxnSpPr>
      <xdr:spPr>
        <a:xfrm>
          <a:off x="5956300" y="9690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2" name="テキスト ボックス 121">
          <a:extLst>
            <a:ext uri="{FF2B5EF4-FFF2-40B4-BE49-F238E27FC236}">
              <a16:creationId xmlns:a16="http://schemas.microsoft.com/office/drawing/2014/main" id="{4ECC8468-2C77-4A9A-A163-96C02D80FD75}"/>
            </a:ext>
          </a:extLst>
        </xdr:cNvPr>
        <xdr:cNvSpPr txBox="1"/>
      </xdr:nvSpPr>
      <xdr:spPr>
        <a:xfrm>
          <a:off x="5527221" y="9554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3" name="直線コネクタ 122">
          <a:extLst>
            <a:ext uri="{FF2B5EF4-FFF2-40B4-BE49-F238E27FC236}">
              <a16:creationId xmlns:a16="http://schemas.microsoft.com/office/drawing/2014/main" id="{D0CF6E0B-2060-43E4-A0C2-0060E0964DB8}"/>
            </a:ext>
          </a:extLst>
        </xdr:cNvPr>
        <xdr:cNvCxnSpPr/>
      </xdr:nvCxnSpPr>
      <xdr:spPr>
        <a:xfrm>
          <a:off x="5956300" y="9245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4" name="テキスト ボックス 123">
          <a:extLst>
            <a:ext uri="{FF2B5EF4-FFF2-40B4-BE49-F238E27FC236}">
              <a16:creationId xmlns:a16="http://schemas.microsoft.com/office/drawing/2014/main" id="{E83BD91C-C120-46D3-9FBE-5C599FFFAB81}"/>
            </a:ext>
          </a:extLst>
        </xdr:cNvPr>
        <xdr:cNvSpPr txBox="1"/>
      </xdr:nvSpPr>
      <xdr:spPr>
        <a:xfrm>
          <a:off x="5527221" y="9109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5" name="直線コネクタ 124">
          <a:extLst>
            <a:ext uri="{FF2B5EF4-FFF2-40B4-BE49-F238E27FC236}">
              <a16:creationId xmlns:a16="http://schemas.microsoft.com/office/drawing/2014/main" id="{FC1AAD66-C305-491A-BD18-1212BF02BECD}"/>
            </a:ext>
          </a:extLst>
        </xdr:cNvPr>
        <xdr:cNvCxnSpPr/>
      </xdr:nvCxnSpPr>
      <xdr:spPr>
        <a:xfrm>
          <a:off x="5956300" y="8807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6" name="テキスト ボックス 125">
          <a:extLst>
            <a:ext uri="{FF2B5EF4-FFF2-40B4-BE49-F238E27FC236}">
              <a16:creationId xmlns:a16="http://schemas.microsoft.com/office/drawing/2014/main" id="{4F9ED10D-9E7C-4F76-9860-E927057D033B}"/>
            </a:ext>
          </a:extLst>
        </xdr:cNvPr>
        <xdr:cNvSpPr txBox="1"/>
      </xdr:nvSpPr>
      <xdr:spPr>
        <a:xfrm>
          <a:off x="5527221" y="8671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7" name="【体育館・プール】&#10;一人当たり面積グラフ枠">
          <a:extLst>
            <a:ext uri="{FF2B5EF4-FFF2-40B4-BE49-F238E27FC236}">
              <a16:creationId xmlns:a16="http://schemas.microsoft.com/office/drawing/2014/main" id="{CB253F54-3B5E-4AA2-B375-500BA03B4E8D}"/>
            </a:ext>
          </a:extLst>
        </xdr:cNvPr>
        <xdr:cNvSpPr/>
      </xdr:nvSpPr>
      <xdr:spPr>
        <a:xfrm>
          <a:off x="5956300" y="88074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60579</xdr:rowOff>
    </xdr:from>
    <xdr:to>
      <xdr:col>54</xdr:col>
      <xdr:colOff>189865</xdr:colOff>
      <xdr:row>63</xdr:row>
      <xdr:rowOff>148819</xdr:rowOff>
    </xdr:to>
    <xdr:cxnSp macro="">
      <xdr:nvCxnSpPr>
        <xdr:cNvPr id="128" name="直線コネクタ 127">
          <a:extLst>
            <a:ext uri="{FF2B5EF4-FFF2-40B4-BE49-F238E27FC236}">
              <a16:creationId xmlns:a16="http://schemas.microsoft.com/office/drawing/2014/main" id="{C2AFC3A1-4B60-4959-92E2-3CF867F277B2}"/>
            </a:ext>
          </a:extLst>
        </xdr:cNvPr>
        <xdr:cNvCxnSpPr/>
      </xdr:nvCxnSpPr>
      <xdr:spPr>
        <a:xfrm flipV="1">
          <a:off x="9429115" y="9306179"/>
          <a:ext cx="0" cy="12439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152646</xdr:rowOff>
    </xdr:from>
    <xdr:ext cx="469744" cy="259045"/>
    <xdr:sp macro="" textlink="">
      <xdr:nvSpPr>
        <xdr:cNvPr id="129" name="【体育館・プール】&#10;一人当たり面積最小値テキスト">
          <a:extLst>
            <a:ext uri="{FF2B5EF4-FFF2-40B4-BE49-F238E27FC236}">
              <a16:creationId xmlns:a16="http://schemas.microsoft.com/office/drawing/2014/main" id="{ADA60FFF-2E3A-4E72-A235-B7E41841E43C}"/>
            </a:ext>
          </a:extLst>
        </xdr:cNvPr>
        <xdr:cNvSpPr txBox="1"/>
      </xdr:nvSpPr>
      <xdr:spPr>
        <a:xfrm>
          <a:off x="9467850" y="10553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148819</xdr:rowOff>
    </xdr:from>
    <xdr:to>
      <xdr:col>55</xdr:col>
      <xdr:colOff>88900</xdr:colOff>
      <xdr:row>63</xdr:row>
      <xdr:rowOff>148819</xdr:rowOff>
    </xdr:to>
    <xdr:cxnSp macro="">
      <xdr:nvCxnSpPr>
        <xdr:cNvPr id="130" name="直線コネクタ 129">
          <a:extLst>
            <a:ext uri="{FF2B5EF4-FFF2-40B4-BE49-F238E27FC236}">
              <a16:creationId xmlns:a16="http://schemas.microsoft.com/office/drawing/2014/main" id="{A5944B40-B365-49E4-8373-BA7EA4C1039C}"/>
            </a:ext>
          </a:extLst>
        </xdr:cNvPr>
        <xdr:cNvCxnSpPr/>
      </xdr:nvCxnSpPr>
      <xdr:spPr>
        <a:xfrm>
          <a:off x="9359900" y="1055011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7256</xdr:rowOff>
    </xdr:from>
    <xdr:ext cx="469744" cy="259045"/>
    <xdr:sp macro="" textlink="">
      <xdr:nvSpPr>
        <xdr:cNvPr id="131" name="【体育館・プール】&#10;一人当たり面積最大値テキスト">
          <a:extLst>
            <a:ext uri="{FF2B5EF4-FFF2-40B4-BE49-F238E27FC236}">
              <a16:creationId xmlns:a16="http://schemas.microsoft.com/office/drawing/2014/main" id="{961846A4-7E71-448E-8D81-C65A0D251032}"/>
            </a:ext>
          </a:extLst>
        </xdr:cNvPr>
        <xdr:cNvSpPr txBox="1"/>
      </xdr:nvSpPr>
      <xdr:spPr>
        <a:xfrm>
          <a:off x="9467850" y="9087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60579</xdr:rowOff>
    </xdr:from>
    <xdr:to>
      <xdr:col>55</xdr:col>
      <xdr:colOff>88900</xdr:colOff>
      <xdr:row>56</xdr:row>
      <xdr:rowOff>60579</xdr:rowOff>
    </xdr:to>
    <xdr:cxnSp macro="">
      <xdr:nvCxnSpPr>
        <xdr:cNvPr id="132" name="直線コネクタ 131">
          <a:extLst>
            <a:ext uri="{FF2B5EF4-FFF2-40B4-BE49-F238E27FC236}">
              <a16:creationId xmlns:a16="http://schemas.microsoft.com/office/drawing/2014/main" id="{25EB1F58-F07D-4274-B18A-7DDE81FF1537}"/>
            </a:ext>
          </a:extLst>
        </xdr:cNvPr>
        <xdr:cNvCxnSpPr/>
      </xdr:nvCxnSpPr>
      <xdr:spPr>
        <a:xfrm>
          <a:off x="9359900" y="930617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57573</xdr:rowOff>
    </xdr:from>
    <xdr:ext cx="469744" cy="259045"/>
    <xdr:sp macro="" textlink="">
      <xdr:nvSpPr>
        <xdr:cNvPr id="133" name="【体育館・プール】&#10;一人当たり面積平均値テキスト">
          <a:extLst>
            <a:ext uri="{FF2B5EF4-FFF2-40B4-BE49-F238E27FC236}">
              <a16:creationId xmlns:a16="http://schemas.microsoft.com/office/drawing/2014/main" id="{66A6F357-1CC6-41F1-A418-300AF4C06425}"/>
            </a:ext>
          </a:extLst>
        </xdr:cNvPr>
        <xdr:cNvSpPr txBox="1"/>
      </xdr:nvSpPr>
      <xdr:spPr>
        <a:xfrm>
          <a:off x="9467850" y="101286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34696</xdr:rowOff>
    </xdr:from>
    <xdr:to>
      <xdr:col>55</xdr:col>
      <xdr:colOff>50800</xdr:colOff>
      <xdr:row>62</xdr:row>
      <xdr:rowOff>136296</xdr:rowOff>
    </xdr:to>
    <xdr:sp macro="" textlink="">
      <xdr:nvSpPr>
        <xdr:cNvPr id="134" name="フローチャート: 判断 133">
          <a:extLst>
            <a:ext uri="{FF2B5EF4-FFF2-40B4-BE49-F238E27FC236}">
              <a16:creationId xmlns:a16="http://schemas.microsoft.com/office/drawing/2014/main" id="{E2B95DBF-6B6A-4B66-A261-7B9CE826B9F2}"/>
            </a:ext>
          </a:extLst>
        </xdr:cNvPr>
        <xdr:cNvSpPr/>
      </xdr:nvSpPr>
      <xdr:spPr>
        <a:xfrm>
          <a:off x="9398000" y="1027089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34696</xdr:rowOff>
    </xdr:from>
    <xdr:to>
      <xdr:col>50</xdr:col>
      <xdr:colOff>165100</xdr:colOff>
      <xdr:row>62</xdr:row>
      <xdr:rowOff>136296</xdr:rowOff>
    </xdr:to>
    <xdr:sp macro="" textlink="">
      <xdr:nvSpPr>
        <xdr:cNvPr id="135" name="フローチャート: 判断 134">
          <a:extLst>
            <a:ext uri="{FF2B5EF4-FFF2-40B4-BE49-F238E27FC236}">
              <a16:creationId xmlns:a16="http://schemas.microsoft.com/office/drawing/2014/main" id="{064B6E84-FE25-42F2-8206-B288EA5CF3C0}"/>
            </a:ext>
          </a:extLst>
        </xdr:cNvPr>
        <xdr:cNvSpPr/>
      </xdr:nvSpPr>
      <xdr:spPr>
        <a:xfrm>
          <a:off x="8636000" y="1027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50470</xdr:rowOff>
    </xdr:from>
    <xdr:to>
      <xdr:col>46</xdr:col>
      <xdr:colOff>38100</xdr:colOff>
      <xdr:row>62</xdr:row>
      <xdr:rowOff>152070</xdr:rowOff>
    </xdr:to>
    <xdr:sp macro="" textlink="">
      <xdr:nvSpPr>
        <xdr:cNvPr id="136" name="フローチャート: 判断 135">
          <a:extLst>
            <a:ext uri="{FF2B5EF4-FFF2-40B4-BE49-F238E27FC236}">
              <a16:creationId xmlns:a16="http://schemas.microsoft.com/office/drawing/2014/main" id="{5D4F62B4-518A-4ABE-B0CE-1EE319BAC89D}"/>
            </a:ext>
          </a:extLst>
        </xdr:cNvPr>
        <xdr:cNvSpPr/>
      </xdr:nvSpPr>
      <xdr:spPr>
        <a:xfrm>
          <a:off x="7842250" y="1028667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60985</xdr:rowOff>
    </xdr:from>
    <xdr:to>
      <xdr:col>41</xdr:col>
      <xdr:colOff>101600</xdr:colOff>
      <xdr:row>62</xdr:row>
      <xdr:rowOff>162585</xdr:rowOff>
    </xdr:to>
    <xdr:sp macro="" textlink="">
      <xdr:nvSpPr>
        <xdr:cNvPr id="137" name="フローチャート: 判断 136">
          <a:extLst>
            <a:ext uri="{FF2B5EF4-FFF2-40B4-BE49-F238E27FC236}">
              <a16:creationId xmlns:a16="http://schemas.microsoft.com/office/drawing/2014/main" id="{C9832620-F909-435A-BB75-17230E403928}"/>
            </a:ext>
          </a:extLst>
        </xdr:cNvPr>
        <xdr:cNvSpPr/>
      </xdr:nvSpPr>
      <xdr:spPr>
        <a:xfrm>
          <a:off x="7029450" y="10297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62129</xdr:rowOff>
    </xdr:from>
    <xdr:to>
      <xdr:col>36</xdr:col>
      <xdr:colOff>165100</xdr:colOff>
      <xdr:row>62</xdr:row>
      <xdr:rowOff>163729</xdr:rowOff>
    </xdr:to>
    <xdr:sp macro="" textlink="">
      <xdr:nvSpPr>
        <xdr:cNvPr id="138" name="フローチャート: 判断 137">
          <a:extLst>
            <a:ext uri="{FF2B5EF4-FFF2-40B4-BE49-F238E27FC236}">
              <a16:creationId xmlns:a16="http://schemas.microsoft.com/office/drawing/2014/main" id="{22749644-BBFB-452F-870F-994C74730360}"/>
            </a:ext>
          </a:extLst>
        </xdr:cNvPr>
        <xdr:cNvSpPr/>
      </xdr:nvSpPr>
      <xdr:spPr>
        <a:xfrm>
          <a:off x="6235700" y="10298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28C4880D-9AFE-4DB2-AA5C-0B3D02AA257D}"/>
            </a:ext>
          </a:extLst>
        </xdr:cNvPr>
        <xdr:cNvSpPr txBox="1"/>
      </xdr:nvSpPr>
      <xdr:spPr>
        <a:xfrm>
          <a:off x="92583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8DA95886-6FB9-4A75-A89B-37536F3CD4E2}"/>
            </a:ext>
          </a:extLst>
        </xdr:cNvPr>
        <xdr:cNvSpPr txBox="1"/>
      </xdr:nvSpPr>
      <xdr:spPr>
        <a:xfrm>
          <a:off x="85153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70090B43-DCEE-4A70-9432-0D5447E92BAE}"/>
            </a:ext>
          </a:extLst>
        </xdr:cNvPr>
        <xdr:cNvSpPr txBox="1"/>
      </xdr:nvSpPr>
      <xdr:spPr>
        <a:xfrm>
          <a:off x="7715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2F0F4C79-D166-45CF-95F0-24C29AFBE6C5}"/>
            </a:ext>
          </a:extLst>
        </xdr:cNvPr>
        <xdr:cNvSpPr txBox="1"/>
      </xdr:nvSpPr>
      <xdr:spPr>
        <a:xfrm>
          <a:off x="6908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CB449EA0-8095-428C-A927-1C3FA1DDD964}"/>
            </a:ext>
          </a:extLst>
        </xdr:cNvPr>
        <xdr:cNvSpPr txBox="1"/>
      </xdr:nvSpPr>
      <xdr:spPr>
        <a:xfrm>
          <a:off x="61150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131394</xdr:rowOff>
    </xdr:from>
    <xdr:to>
      <xdr:col>55</xdr:col>
      <xdr:colOff>50800</xdr:colOff>
      <xdr:row>63</xdr:row>
      <xdr:rowOff>61544</xdr:rowOff>
    </xdr:to>
    <xdr:sp macro="" textlink="">
      <xdr:nvSpPr>
        <xdr:cNvPr id="144" name="楕円 143">
          <a:extLst>
            <a:ext uri="{FF2B5EF4-FFF2-40B4-BE49-F238E27FC236}">
              <a16:creationId xmlns:a16="http://schemas.microsoft.com/office/drawing/2014/main" id="{ED9695C8-09DD-4F17-B226-71EBC608665C}"/>
            </a:ext>
          </a:extLst>
        </xdr:cNvPr>
        <xdr:cNvSpPr/>
      </xdr:nvSpPr>
      <xdr:spPr>
        <a:xfrm>
          <a:off x="9398000" y="1036759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109821</xdr:rowOff>
    </xdr:from>
    <xdr:ext cx="469744" cy="259045"/>
    <xdr:sp macro="" textlink="">
      <xdr:nvSpPr>
        <xdr:cNvPr id="145" name="【体育館・プール】&#10;一人当たり面積該当値テキスト">
          <a:extLst>
            <a:ext uri="{FF2B5EF4-FFF2-40B4-BE49-F238E27FC236}">
              <a16:creationId xmlns:a16="http://schemas.microsoft.com/office/drawing/2014/main" id="{CB5D62CF-7A86-4EB2-B632-E3B8AE532639}"/>
            </a:ext>
          </a:extLst>
        </xdr:cNvPr>
        <xdr:cNvSpPr txBox="1"/>
      </xdr:nvSpPr>
      <xdr:spPr>
        <a:xfrm>
          <a:off x="9467850" y="10346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136423</xdr:rowOff>
    </xdr:from>
    <xdr:to>
      <xdr:col>50</xdr:col>
      <xdr:colOff>165100</xdr:colOff>
      <xdr:row>63</xdr:row>
      <xdr:rowOff>66573</xdr:rowOff>
    </xdr:to>
    <xdr:sp macro="" textlink="">
      <xdr:nvSpPr>
        <xdr:cNvPr id="146" name="楕円 145">
          <a:extLst>
            <a:ext uri="{FF2B5EF4-FFF2-40B4-BE49-F238E27FC236}">
              <a16:creationId xmlns:a16="http://schemas.microsoft.com/office/drawing/2014/main" id="{FF67E133-904D-4D8E-8E1B-A004519D263C}"/>
            </a:ext>
          </a:extLst>
        </xdr:cNvPr>
        <xdr:cNvSpPr/>
      </xdr:nvSpPr>
      <xdr:spPr>
        <a:xfrm>
          <a:off x="8636000" y="1037262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10744</xdr:rowOff>
    </xdr:from>
    <xdr:to>
      <xdr:col>55</xdr:col>
      <xdr:colOff>0</xdr:colOff>
      <xdr:row>63</xdr:row>
      <xdr:rowOff>15773</xdr:rowOff>
    </xdr:to>
    <xdr:cxnSp macro="">
      <xdr:nvCxnSpPr>
        <xdr:cNvPr id="147" name="直線コネクタ 146">
          <a:extLst>
            <a:ext uri="{FF2B5EF4-FFF2-40B4-BE49-F238E27FC236}">
              <a16:creationId xmlns:a16="http://schemas.microsoft.com/office/drawing/2014/main" id="{54078988-A23F-4E4F-BB5A-EDACE1A227BA}"/>
            </a:ext>
          </a:extLst>
        </xdr:cNvPr>
        <xdr:cNvCxnSpPr/>
      </xdr:nvCxnSpPr>
      <xdr:spPr>
        <a:xfrm flipV="1">
          <a:off x="8686800" y="10412044"/>
          <a:ext cx="74295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141681</xdr:rowOff>
    </xdr:from>
    <xdr:to>
      <xdr:col>46</xdr:col>
      <xdr:colOff>38100</xdr:colOff>
      <xdr:row>63</xdr:row>
      <xdr:rowOff>71831</xdr:rowOff>
    </xdr:to>
    <xdr:sp macro="" textlink="">
      <xdr:nvSpPr>
        <xdr:cNvPr id="148" name="楕円 147">
          <a:extLst>
            <a:ext uri="{FF2B5EF4-FFF2-40B4-BE49-F238E27FC236}">
              <a16:creationId xmlns:a16="http://schemas.microsoft.com/office/drawing/2014/main" id="{B2E84CD9-9C8C-4421-BBA7-A4D4FC2CCFED}"/>
            </a:ext>
          </a:extLst>
        </xdr:cNvPr>
        <xdr:cNvSpPr/>
      </xdr:nvSpPr>
      <xdr:spPr>
        <a:xfrm>
          <a:off x="7842250" y="1037788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15773</xdr:rowOff>
    </xdr:from>
    <xdr:to>
      <xdr:col>50</xdr:col>
      <xdr:colOff>114300</xdr:colOff>
      <xdr:row>63</xdr:row>
      <xdr:rowOff>21031</xdr:rowOff>
    </xdr:to>
    <xdr:cxnSp macro="">
      <xdr:nvCxnSpPr>
        <xdr:cNvPr id="149" name="直線コネクタ 148">
          <a:extLst>
            <a:ext uri="{FF2B5EF4-FFF2-40B4-BE49-F238E27FC236}">
              <a16:creationId xmlns:a16="http://schemas.microsoft.com/office/drawing/2014/main" id="{D4FEC9CB-B46D-4174-A021-A753E7789347}"/>
            </a:ext>
          </a:extLst>
        </xdr:cNvPr>
        <xdr:cNvCxnSpPr/>
      </xdr:nvCxnSpPr>
      <xdr:spPr>
        <a:xfrm flipV="1">
          <a:off x="7886700" y="10417073"/>
          <a:ext cx="800100" cy="5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146024</xdr:rowOff>
    </xdr:from>
    <xdr:to>
      <xdr:col>41</xdr:col>
      <xdr:colOff>101600</xdr:colOff>
      <xdr:row>63</xdr:row>
      <xdr:rowOff>76174</xdr:rowOff>
    </xdr:to>
    <xdr:sp macro="" textlink="">
      <xdr:nvSpPr>
        <xdr:cNvPr id="150" name="楕円 149">
          <a:extLst>
            <a:ext uri="{FF2B5EF4-FFF2-40B4-BE49-F238E27FC236}">
              <a16:creationId xmlns:a16="http://schemas.microsoft.com/office/drawing/2014/main" id="{B27F3BBF-1988-4644-BA28-61F8EDD7CF86}"/>
            </a:ext>
          </a:extLst>
        </xdr:cNvPr>
        <xdr:cNvSpPr/>
      </xdr:nvSpPr>
      <xdr:spPr>
        <a:xfrm>
          <a:off x="7029450" y="1038222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21031</xdr:rowOff>
    </xdr:from>
    <xdr:to>
      <xdr:col>45</xdr:col>
      <xdr:colOff>177800</xdr:colOff>
      <xdr:row>63</xdr:row>
      <xdr:rowOff>25374</xdr:rowOff>
    </xdr:to>
    <xdr:cxnSp macro="">
      <xdr:nvCxnSpPr>
        <xdr:cNvPr id="151" name="直線コネクタ 150">
          <a:extLst>
            <a:ext uri="{FF2B5EF4-FFF2-40B4-BE49-F238E27FC236}">
              <a16:creationId xmlns:a16="http://schemas.microsoft.com/office/drawing/2014/main" id="{33CAEBCB-EB5F-43A9-B0EF-E5051AC367E9}"/>
            </a:ext>
          </a:extLst>
        </xdr:cNvPr>
        <xdr:cNvCxnSpPr/>
      </xdr:nvCxnSpPr>
      <xdr:spPr>
        <a:xfrm flipV="1">
          <a:off x="7080250" y="10422331"/>
          <a:ext cx="806450" cy="4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150596</xdr:rowOff>
    </xdr:from>
    <xdr:to>
      <xdr:col>36</xdr:col>
      <xdr:colOff>165100</xdr:colOff>
      <xdr:row>63</xdr:row>
      <xdr:rowOff>80746</xdr:rowOff>
    </xdr:to>
    <xdr:sp macro="" textlink="">
      <xdr:nvSpPr>
        <xdr:cNvPr id="152" name="楕円 151">
          <a:extLst>
            <a:ext uri="{FF2B5EF4-FFF2-40B4-BE49-F238E27FC236}">
              <a16:creationId xmlns:a16="http://schemas.microsoft.com/office/drawing/2014/main" id="{DE3C21F0-390D-4302-8A67-E7EE0062A3E9}"/>
            </a:ext>
          </a:extLst>
        </xdr:cNvPr>
        <xdr:cNvSpPr/>
      </xdr:nvSpPr>
      <xdr:spPr>
        <a:xfrm>
          <a:off x="6235700" y="1038679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25374</xdr:rowOff>
    </xdr:from>
    <xdr:to>
      <xdr:col>41</xdr:col>
      <xdr:colOff>50800</xdr:colOff>
      <xdr:row>63</xdr:row>
      <xdr:rowOff>29946</xdr:rowOff>
    </xdr:to>
    <xdr:cxnSp macro="">
      <xdr:nvCxnSpPr>
        <xdr:cNvPr id="153" name="直線コネクタ 152">
          <a:extLst>
            <a:ext uri="{FF2B5EF4-FFF2-40B4-BE49-F238E27FC236}">
              <a16:creationId xmlns:a16="http://schemas.microsoft.com/office/drawing/2014/main" id="{8EEB939E-2238-4128-A132-F85DE02C1BCF}"/>
            </a:ext>
          </a:extLst>
        </xdr:cNvPr>
        <xdr:cNvCxnSpPr/>
      </xdr:nvCxnSpPr>
      <xdr:spPr>
        <a:xfrm flipV="1">
          <a:off x="6286500" y="10426674"/>
          <a:ext cx="7937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152823</xdr:rowOff>
    </xdr:from>
    <xdr:ext cx="469744" cy="259045"/>
    <xdr:sp macro="" textlink="">
      <xdr:nvSpPr>
        <xdr:cNvPr id="154" name="n_1aveValue【体育館・プール】&#10;一人当たり面積">
          <a:extLst>
            <a:ext uri="{FF2B5EF4-FFF2-40B4-BE49-F238E27FC236}">
              <a16:creationId xmlns:a16="http://schemas.microsoft.com/office/drawing/2014/main" id="{5EB75193-6F79-4C0A-A807-87E97DAEB938}"/>
            </a:ext>
          </a:extLst>
        </xdr:cNvPr>
        <xdr:cNvSpPr txBox="1"/>
      </xdr:nvSpPr>
      <xdr:spPr>
        <a:xfrm>
          <a:off x="8458277" y="10058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168597</xdr:rowOff>
    </xdr:from>
    <xdr:ext cx="469744" cy="259045"/>
    <xdr:sp macro="" textlink="">
      <xdr:nvSpPr>
        <xdr:cNvPr id="155" name="n_2aveValue【体育館・プール】&#10;一人当たり面積">
          <a:extLst>
            <a:ext uri="{FF2B5EF4-FFF2-40B4-BE49-F238E27FC236}">
              <a16:creationId xmlns:a16="http://schemas.microsoft.com/office/drawing/2014/main" id="{AAD8FE99-5914-4FB0-99AE-32595C95360C}"/>
            </a:ext>
          </a:extLst>
        </xdr:cNvPr>
        <xdr:cNvSpPr txBox="1"/>
      </xdr:nvSpPr>
      <xdr:spPr>
        <a:xfrm>
          <a:off x="7677227" y="10068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7662</xdr:rowOff>
    </xdr:from>
    <xdr:ext cx="469744" cy="259045"/>
    <xdr:sp macro="" textlink="">
      <xdr:nvSpPr>
        <xdr:cNvPr id="156" name="n_3aveValue【体育館・プール】&#10;一人当たり面積">
          <a:extLst>
            <a:ext uri="{FF2B5EF4-FFF2-40B4-BE49-F238E27FC236}">
              <a16:creationId xmlns:a16="http://schemas.microsoft.com/office/drawing/2014/main" id="{DA78F15F-8921-4DB9-8395-D204676E9C46}"/>
            </a:ext>
          </a:extLst>
        </xdr:cNvPr>
        <xdr:cNvSpPr txBox="1"/>
      </xdr:nvSpPr>
      <xdr:spPr>
        <a:xfrm>
          <a:off x="6864427" y="10078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8806</xdr:rowOff>
    </xdr:from>
    <xdr:ext cx="469744" cy="259045"/>
    <xdr:sp macro="" textlink="">
      <xdr:nvSpPr>
        <xdr:cNvPr id="157" name="n_4aveValue【体育館・プール】&#10;一人当たり面積">
          <a:extLst>
            <a:ext uri="{FF2B5EF4-FFF2-40B4-BE49-F238E27FC236}">
              <a16:creationId xmlns:a16="http://schemas.microsoft.com/office/drawing/2014/main" id="{9C4D405C-A195-4AE3-BF6E-63D5F3931F91}"/>
            </a:ext>
          </a:extLst>
        </xdr:cNvPr>
        <xdr:cNvSpPr txBox="1"/>
      </xdr:nvSpPr>
      <xdr:spPr>
        <a:xfrm>
          <a:off x="6070677" y="10079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57700</xdr:rowOff>
    </xdr:from>
    <xdr:ext cx="469744" cy="259045"/>
    <xdr:sp macro="" textlink="">
      <xdr:nvSpPr>
        <xdr:cNvPr id="158" name="n_1mainValue【体育館・プール】&#10;一人当たり面積">
          <a:extLst>
            <a:ext uri="{FF2B5EF4-FFF2-40B4-BE49-F238E27FC236}">
              <a16:creationId xmlns:a16="http://schemas.microsoft.com/office/drawing/2014/main" id="{EB0FA88C-F89E-4F3D-9033-32EE02871E02}"/>
            </a:ext>
          </a:extLst>
        </xdr:cNvPr>
        <xdr:cNvSpPr txBox="1"/>
      </xdr:nvSpPr>
      <xdr:spPr>
        <a:xfrm>
          <a:off x="8458277" y="10459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62958</xdr:rowOff>
    </xdr:from>
    <xdr:ext cx="469744" cy="259045"/>
    <xdr:sp macro="" textlink="">
      <xdr:nvSpPr>
        <xdr:cNvPr id="159" name="n_2mainValue【体育館・プール】&#10;一人当たり面積">
          <a:extLst>
            <a:ext uri="{FF2B5EF4-FFF2-40B4-BE49-F238E27FC236}">
              <a16:creationId xmlns:a16="http://schemas.microsoft.com/office/drawing/2014/main" id="{E4FBCEB6-15FA-4A2C-8188-77CCE60F72CF}"/>
            </a:ext>
          </a:extLst>
        </xdr:cNvPr>
        <xdr:cNvSpPr txBox="1"/>
      </xdr:nvSpPr>
      <xdr:spPr>
        <a:xfrm>
          <a:off x="7677227" y="10464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67301</xdr:rowOff>
    </xdr:from>
    <xdr:ext cx="469744" cy="259045"/>
    <xdr:sp macro="" textlink="">
      <xdr:nvSpPr>
        <xdr:cNvPr id="160" name="n_3mainValue【体育館・プール】&#10;一人当たり面積">
          <a:extLst>
            <a:ext uri="{FF2B5EF4-FFF2-40B4-BE49-F238E27FC236}">
              <a16:creationId xmlns:a16="http://schemas.microsoft.com/office/drawing/2014/main" id="{24DD153E-1B53-4595-BF0F-B993DF835B4A}"/>
            </a:ext>
          </a:extLst>
        </xdr:cNvPr>
        <xdr:cNvSpPr txBox="1"/>
      </xdr:nvSpPr>
      <xdr:spPr>
        <a:xfrm>
          <a:off x="6864427" y="10468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71873</xdr:rowOff>
    </xdr:from>
    <xdr:ext cx="469744" cy="259045"/>
    <xdr:sp macro="" textlink="">
      <xdr:nvSpPr>
        <xdr:cNvPr id="161" name="n_4mainValue【体育館・プール】&#10;一人当たり面積">
          <a:extLst>
            <a:ext uri="{FF2B5EF4-FFF2-40B4-BE49-F238E27FC236}">
              <a16:creationId xmlns:a16="http://schemas.microsoft.com/office/drawing/2014/main" id="{579DEBF9-A1AB-411A-96FF-F61A80ED1BB8}"/>
            </a:ext>
          </a:extLst>
        </xdr:cNvPr>
        <xdr:cNvSpPr txBox="1"/>
      </xdr:nvSpPr>
      <xdr:spPr>
        <a:xfrm>
          <a:off x="6070677" y="10473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2" name="正方形/長方形 161">
          <a:extLst>
            <a:ext uri="{FF2B5EF4-FFF2-40B4-BE49-F238E27FC236}">
              <a16:creationId xmlns:a16="http://schemas.microsoft.com/office/drawing/2014/main" id="{2C6A7C1B-4445-420D-874B-27BB1076C5E9}"/>
            </a:ext>
          </a:extLst>
        </xdr:cNvPr>
        <xdr:cNvSpPr/>
      </xdr:nvSpPr>
      <xdr:spPr>
        <a:xfrm>
          <a:off x="685800" y="113792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3" name="正方形/長方形 162">
          <a:extLst>
            <a:ext uri="{FF2B5EF4-FFF2-40B4-BE49-F238E27FC236}">
              <a16:creationId xmlns:a16="http://schemas.microsoft.com/office/drawing/2014/main" id="{1FF39DF6-594B-4572-BFEA-519BFEC5C459}"/>
            </a:ext>
          </a:extLst>
        </xdr:cNvPr>
        <xdr:cNvSpPr/>
      </xdr:nvSpPr>
      <xdr:spPr>
        <a:xfrm>
          <a:off x="8128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4" name="正方形/長方形 163">
          <a:extLst>
            <a:ext uri="{FF2B5EF4-FFF2-40B4-BE49-F238E27FC236}">
              <a16:creationId xmlns:a16="http://schemas.microsoft.com/office/drawing/2014/main" id="{E433C66F-BBA0-47A3-A022-83E901049D54}"/>
            </a:ext>
          </a:extLst>
        </xdr:cNvPr>
        <xdr:cNvSpPr/>
      </xdr:nvSpPr>
      <xdr:spPr>
        <a:xfrm>
          <a:off x="8128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5" name="正方形/長方形 164">
          <a:extLst>
            <a:ext uri="{FF2B5EF4-FFF2-40B4-BE49-F238E27FC236}">
              <a16:creationId xmlns:a16="http://schemas.microsoft.com/office/drawing/2014/main" id="{5638B3E0-3C72-42EE-A726-C90199047E85}"/>
            </a:ext>
          </a:extLst>
        </xdr:cNvPr>
        <xdr:cNvSpPr/>
      </xdr:nvSpPr>
      <xdr:spPr>
        <a:xfrm>
          <a:off x="17145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6" name="正方形/長方形 165">
          <a:extLst>
            <a:ext uri="{FF2B5EF4-FFF2-40B4-BE49-F238E27FC236}">
              <a16:creationId xmlns:a16="http://schemas.microsoft.com/office/drawing/2014/main" id="{7F54F69A-DD9F-485D-97A9-4CBAE11E4849}"/>
            </a:ext>
          </a:extLst>
        </xdr:cNvPr>
        <xdr:cNvSpPr/>
      </xdr:nvSpPr>
      <xdr:spPr>
        <a:xfrm>
          <a:off x="17145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7" name="正方形/長方形 166">
          <a:extLst>
            <a:ext uri="{FF2B5EF4-FFF2-40B4-BE49-F238E27FC236}">
              <a16:creationId xmlns:a16="http://schemas.microsoft.com/office/drawing/2014/main" id="{81AB9E1F-6177-44A4-9D31-801B7C36A60C}"/>
            </a:ext>
          </a:extLst>
        </xdr:cNvPr>
        <xdr:cNvSpPr/>
      </xdr:nvSpPr>
      <xdr:spPr>
        <a:xfrm>
          <a:off x="27432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8" name="正方形/長方形 167">
          <a:extLst>
            <a:ext uri="{FF2B5EF4-FFF2-40B4-BE49-F238E27FC236}">
              <a16:creationId xmlns:a16="http://schemas.microsoft.com/office/drawing/2014/main" id="{C2EE02D7-D6E7-4623-A393-2EFA5B71116A}"/>
            </a:ext>
          </a:extLst>
        </xdr:cNvPr>
        <xdr:cNvSpPr/>
      </xdr:nvSpPr>
      <xdr:spPr>
        <a:xfrm>
          <a:off x="27432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9" name="正方形/長方形 168">
          <a:extLst>
            <a:ext uri="{FF2B5EF4-FFF2-40B4-BE49-F238E27FC236}">
              <a16:creationId xmlns:a16="http://schemas.microsoft.com/office/drawing/2014/main" id="{527174AD-AD79-495C-86C1-EAA7236FC998}"/>
            </a:ext>
          </a:extLst>
        </xdr:cNvPr>
        <xdr:cNvSpPr/>
      </xdr:nvSpPr>
      <xdr:spPr>
        <a:xfrm>
          <a:off x="685800" y="124777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0" name="テキスト ボックス 169">
          <a:extLst>
            <a:ext uri="{FF2B5EF4-FFF2-40B4-BE49-F238E27FC236}">
              <a16:creationId xmlns:a16="http://schemas.microsoft.com/office/drawing/2014/main" id="{8A20E0A6-250F-42B5-A546-247851416689}"/>
            </a:ext>
          </a:extLst>
        </xdr:cNvPr>
        <xdr:cNvSpPr txBox="1"/>
      </xdr:nvSpPr>
      <xdr:spPr>
        <a:xfrm>
          <a:off x="666750" y="12293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1" name="直線コネクタ 170">
          <a:extLst>
            <a:ext uri="{FF2B5EF4-FFF2-40B4-BE49-F238E27FC236}">
              <a16:creationId xmlns:a16="http://schemas.microsoft.com/office/drawing/2014/main" id="{AB647FCA-A761-4FA6-BABD-A6A25B2B57AE}"/>
            </a:ext>
          </a:extLst>
        </xdr:cNvPr>
        <xdr:cNvCxnSpPr/>
      </xdr:nvCxnSpPr>
      <xdr:spPr>
        <a:xfrm>
          <a:off x="685800" y="1468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2" name="テキスト ボックス 171">
          <a:extLst>
            <a:ext uri="{FF2B5EF4-FFF2-40B4-BE49-F238E27FC236}">
              <a16:creationId xmlns:a16="http://schemas.microsoft.com/office/drawing/2014/main" id="{956524B0-3542-4957-9BE9-7010226A9CB0}"/>
            </a:ext>
          </a:extLst>
        </xdr:cNvPr>
        <xdr:cNvSpPr txBox="1"/>
      </xdr:nvSpPr>
      <xdr:spPr>
        <a:xfrm>
          <a:off x="275771" y="1453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173" name="直線コネクタ 172">
          <a:extLst>
            <a:ext uri="{FF2B5EF4-FFF2-40B4-BE49-F238E27FC236}">
              <a16:creationId xmlns:a16="http://schemas.microsoft.com/office/drawing/2014/main" id="{3D1EFA88-09FB-499D-B1A6-BF8566ED4E9E}"/>
            </a:ext>
          </a:extLst>
        </xdr:cNvPr>
        <xdr:cNvCxnSpPr/>
      </xdr:nvCxnSpPr>
      <xdr:spPr>
        <a:xfrm>
          <a:off x="685800" y="143609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174" name="テキスト ボックス 173">
          <a:extLst>
            <a:ext uri="{FF2B5EF4-FFF2-40B4-BE49-F238E27FC236}">
              <a16:creationId xmlns:a16="http://schemas.microsoft.com/office/drawing/2014/main" id="{456ABE05-7C51-45B1-ABFE-CB91E079B333}"/>
            </a:ext>
          </a:extLst>
        </xdr:cNvPr>
        <xdr:cNvSpPr txBox="1"/>
      </xdr:nvSpPr>
      <xdr:spPr>
        <a:xfrm>
          <a:off x="275771" y="142251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175" name="直線コネクタ 174">
          <a:extLst>
            <a:ext uri="{FF2B5EF4-FFF2-40B4-BE49-F238E27FC236}">
              <a16:creationId xmlns:a16="http://schemas.microsoft.com/office/drawing/2014/main" id="{C7FD2DF5-27E2-471A-9EAA-0E30E2DA26C8}"/>
            </a:ext>
          </a:extLst>
        </xdr:cNvPr>
        <xdr:cNvCxnSpPr/>
      </xdr:nvCxnSpPr>
      <xdr:spPr>
        <a:xfrm>
          <a:off x="685800" y="140471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176" name="テキスト ボックス 175">
          <a:extLst>
            <a:ext uri="{FF2B5EF4-FFF2-40B4-BE49-F238E27FC236}">
              <a16:creationId xmlns:a16="http://schemas.microsoft.com/office/drawing/2014/main" id="{5A4D0CED-F81F-4A1A-B143-F6EDD6CDFB45}"/>
            </a:ext>
          </a:extLst>
        </xdr:cNvPr>
        <xdr:cNvSpPr txBox="1"/>
      </xdr:nvSpPr>
      <xdr:spPr>
        <a:xfrm>
          <a:off x="339891" y="13911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177" name="直線コネクタ 176">
          <a:extLst>
            <a:ext uri="{FF2B5EF4-FFF2-40B4-BE49-F238E27FC236}">
              <a16:creationId xmlns:a16="http://schemas.microsoft.com/office/drawing/2014/main" id="{F56DB62C-F104-4453-9790-2644F9CD7218}"/>
            </a:ext>
          </a:extLst>
        </xdr:cNvPr>
        <xdr:cNvCxnSpPr/>
      </xdr:nvCxnSpPr>
      <xdr:spPr>
        <a:xfrm>
          <a:off x="685800" y="1373323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178" name="テキスト ボックス 177">
          <a:extLst>
            <a:ext uri="{FF2B5EF4-FFF2-40B4-BE49-F238E27FC236}">
              <a16:creationId xmlns:a16="http://schemas.microsoft.com/office/drawing/2014/main" id="{E8F672BD-EA48-4D6D-A6DD-D252097FC467}"/>
            </a:ext>
          </a:extLst>
        </xdr:cNvPr>
        <xdr:cNvSpPr txBox="1"/>
      </xdr:nvSpPr>
      <xdr:spPr>
        <a:xfrm>
          <a:off x="339891" y="135973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179" name="直線コネクタ 178">
          <a:extLst>
            <a:ext uri="{FF2B5EF4-FFF2-40B4-BE49-F238E27FC236}">
              <a16:creationId xmlns:a16="http://schemas.microsoft.com/office/drawing/2014/main" id="{6E575C3E-B53B-4DCD-B661-DAAF90A38844}"/>
            </a:ext>
          </a:extLst>
        </xdr:cNvPr>
        <xdr:cNvCxnSpPr/>
      </xdr:nvCxnSpPr>
      <xdr:spPr>
        <a:xfrm>
          <a:off x="685800" y="1341936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180" name="テキスト ボックス 179">
          <a:extLst>
            <a:ext uri="{FF2B5EF4-FFF2-40B4-BE49-F238E27FC236}">
              <a16:creationId xmlns:a16="http://schemas.microsoft.com/office/drawing/2014/main" id="{99A15152-08BF-4F3D-A2DB-605925CA4DCE}"/>
            </a:ext>
          </a:extLst>
        </xdr:cNvPr>
        <xdr:cNvSpPr txBox="1"/>
      </xdr:nvSpPr>
      <xdr:spPr>
        <a:xfrm>
          <a:off x="339891" y="13283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181" name="直線コネクタ 180">
          <a:extLst>
            <a:ext uri="{FF2B5EF4-FFF2-40B4-BE49-F238E27FC236}">
              <a16:creationId xmlns:a16="http://schemas.microsoft.com/office/drawing/2014/main" id="{6FE6B274-3C3B-4B13-BBB4-81984FB3DA02}"/>
            </a:ext>
          </a:extLst>
        </xdr:cNvPr>
        <xdr:cNvCxnSpPr/>
      </xdr:nvCxnSpPr>
      <xdr:spPr>
        <a:xfrm>
          <a:off x="685800" y="131054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182" name="テキスト ボックス 181">
          <a:extLst>
            <a:ext uri="{FF2B5EF4-FFF2-40B4-BE49-F238E27FC236}">
              <a16:creationId xmlns:a16="http://schemas.microsoft.com/office/drawing/2014/main" id="{BF0B06F4-BD01-4A0F-AB5B-D1FA9234AD15}"/>
            </a:ext>
          </a:extLst>
        </xdr:cNvPr>
        <xdr:cNvSpPr txBox="1"/>
      </xdr:nvSpPr>
      <xdr:spPr>
        <a:xfrm>
          <a:off x="339891" y="129696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183" name="直線コネクタ 182">
          <a:extLst>
            <a:ext uri="{FF2B5EF4-FFF2-40B4-BE49-F238E27FC236}">
              <a16:creationId xmlns:a16="http://schemas.microsoft.com/office/drawing/2014/main" id="{606BFF18-6534-4695-ACDE-BF986B00C236}"/>
            </a:ext>
          </a:extLst>
        </xdr:cNvPr>
        <xdr:cNvCxnSpPr/>
      </xdr:nvCxnSpPr>
      <xdr:spPr>
        <a:xfrm>
          <a:off x="685800" y="127916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184" name="テキスト ボックス 183">
          <a:extLst>
            <a:ext uri="{FF2B5EF4-FFF2-40B4-BE49-F238E27FC236}">
              <a16:creationId xmlns:a16="http://schemas.microsoft.com/office/drawing/2014/main" id="{2AE33C56-FD42-47DF-9869-BAF00C03C484}"/>
            </a:ext>
          </a:extLst>
        </xdr:cNvPr>
        <xdr:cNvSpPr txBox="1"/>
      </xdr:nvSpPr>
      <xdr:spPr>
        <a:xfrm>
          <a:off x="384961" y="126557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5" name="直線コネクタ 184">
          <a:extLst>
            <a:ext uri="{FF2B5EF4-FFF2-40B4-BE49-F238E27FC236}">
              <a16:creationId xmlns:a16="http://schemas.microsoft.com/office/drawing/2014/main" id="{22410920-837B-43DF-8DB9-69858CCEA440}"/>
            </a:ext>
          </a:extLst>
        </xdr:cNvPr>
        <xdr:cNvCxnSpPr/>
      </xdr:nvCxnSpPr>
      <xdr:spPr>
        <a:xfrm>
          <a:off x="685800" y="1247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86" name="【福祉施設】&#10;有形固定資産減価償却率グラフ枠">
          <a:extLst>
            <a:ext uri="{FF2B5EF4-FFF2-40B4-BE49-F238E27FC236}">
              <a16:creationId xmlns:a16="http://schemas.microsoft.com/office/drawing/2014/main" id="{1EA5A1D7-8DA0-4B95-AE0E-92C9044C7512}"/>
            </a:ext>
          </a:extLst>
        </xdr:cNvPr>
        <xdr:cNvSpPr/>
      </xdr:nvSpPr>
      <xdr:spPr>
        <a:xfrm>
          <a:off x="685800" y="124777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96882</xdr:rowOff>
    </xdr:from>
    <xdr:to>
      <xdr:col>24</xdr:col>
      <xdr:colOff>62865</xdr:colOff>
      <xdr:row>86</xdr:row>
      <xdr:rowOff>168729</xdr:rowOff>
    </xdr:to>
    <xdr:cxnSp macro="">
      <xdr:nvCxnSpPr>
        <xdr:cNvPr id="187" name="直線コネクタ 186">
          <a:extLst>
            <a:ext uri="{FF2B5EF4-FFF2-40B4-BE49-F238E27FC236}">
              <a16:creationId xmlns:a16="http://schemas.microsoft.com/office/drawing/2014/main" id="{9DB8DB53-AC23-4394-AEB4-410E7650DAD2}"/>
            </a:ext>
          </a:extLst>
        </xdr:cNvPr>
        <xdr:cNvCxnSpPr/>
      </xdr:nvCxnSpPr>
      <xdr:spPr>
        <a:xfrm flipV="1">
          <a:off x="4177665" y="12809582"/>
          <a:ext cx="0" cy="15513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188" name="【福祉施設】&#10;有形固定資産減価償却率最小値テキスト">
          <a:extLst>
            <a:ext uri="{FF2B5EF4-FFF2-40B4-BE49-F238E27FC236}">
              <a16:creationId xmlns:a16="http://schemas.microsoft.com/office/drawing/2014/main" id="{58443372-B7B0-4EFF-A629-AC9580ACAC8B}"/>
            </a:ext>
          </a:extLst>
        </xdr:cNvPr>
        <xdr:cNvSpPr txBox="1"/>
      </xdr:nvSpPr>
      <xdr:spPr>
        <a:xfrm>
          <a:off x="4216400" y="14364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189" name="直線コネクタ 188">
          <a:extLst>
            <a:ext uri="{FF2B5EF4-FFF2-40B4-BE49-F238E27FC236}">
              <a16:creationId xmlns:a16="http://schemas.microsoft.com/office/drawing/2014/main" id="{EF9B1A21-4984-4C72-B14E-01E1391881BD}"/>
            </a:ext>
          </a:extLst>
        </xdr:cNvPr>
        <xdr:cNvCxnSpPr/>
      </xdr:nvCxnSpPr>
      <xdr:spPr>
        <a:xfrm>
          <a:off x="4108450" y="1436097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43559</xdr:rowOff>
    </xdr:from>
    <xdr:ext cx="340478" cy="259045"/>
    <xdr:sp macro="" textlink="">
      <xdr:nvSpPr>
        <xdr:cNvPr id="190" name="【福祉施設】&#10;有形固定資産減価償却率最大値テキスト">
          <a:extLst>
            <a:ext uri="{FF2B5EF4-FFF2-40B4-BE49-F238E27FC236}">
              <a16:creationId xmlns:a16="http://schemas.microsoft.com/office/drawing/2014/main" id="{AAF15690-9142-4DFB-B0E0-7C5AE3A8889F}"/>
            </a:ext>
          </a:extLst>
        </xdr:cNvPr>
        <xdr:cNvSpPr txBox="1"/>
      </xdr:nvSpPr>
      <xdr:spPr>
        <a:xfrm>
          <a:off x="4216400" y="1259115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96882</xdr:rowOff>
    </xdr:from>
    <xdr:to>
      <xdr:col>24</xdr:col>
      <xdr:colOff>152400</xdr:colOff>
      <xdr:row>77</xdr:row>
      <xdr:rowOff>96882</xdr:rowOff>
    </xdr:to>
    <xdr:cxnSp macro="">
      <xdr:nvCxnSpPr>
        <xdr:cNvPr id="191" name="直線コネクタ 190">
          <a:extLst>
            <a:ext uri="{FF2B5EF4-FFF2-40B4-BE49-F238E27FC236}">
              <a16:creationId xmlns:a16="http://schemas.microsoft.com/office/drawing/2014/main" id="{5FFCCE93-575A-48ED-8DEA-643465C650C8}"/>
            </a:ext>
          </a:extLst>
        </xdr:cNvPr>
        <xdr:cNvCxnSpPr/>
      </xdr:nvCxnSpPr>
      <xdr:spPr>
        <a:xfrm>
          <a:off x="4108450" y="1280958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142076</xdr:rowOff>
    </xdr:from>
    <xdr:ext cx="405111" cy="259045"/>
    <xdr:sp macro="" textlink="">
      <xdr:nvSpPr>
        <xdr:cNvPr id="192" name="【福祉施設】&#10;有形固定資産減価償却率平均値テキスト">
          <a:extLst>
            <a:ext uri="{FF2B5EF4-FFF2-40B4-BE49-F238E27FC236}">
              <a16:creationId xmlns:a16="http://schemas.microsoft.com/office/drawing/2014/main" id="{D3177631-4529-4662-872C-D7AA6C4294F9}"/>
            </a:ext>
          </a:extLst>
        </xdr:cNvPr>
        <xdr:cNvSpPr txBox="1"/>
      </xdr:nvSpPr>
      <xdr:spPr>
        <a:xfrm>
          <a:off x="4216400" y="136802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163649</xdr:rowOff>
    </xdr:from>
    <xdr:to>
      <xdr:col>24</xdr:col>
      <xdr:colOff>114300</xdr:colOff>
      <xdr:row>83</xdr:row>
      <xdr:rowOff>93799</xdr:rowOff>
    </xdr:to>
    <xdr:sp macro="" textlink="">
      <xdr:nvSpPr>
        <xdr:cNvPr id="193" name="フローチャート: 判断 192">
          <a:extLst>
            <a:ext uri="{FF2B5EF4-FFF2-40B4-BE49-F238E27FC236}">
              <a16:creationId xmlns:a16="http://schemas.microsoft.com/office/drawing/2014/main" id="{1F8320EF-01C7-4B8A-9509-496254FB91E4}"/>
            </a:ext>
          </a:extLst>
        </xdr:cNvPr>
        <xdr:cNvSpPr/>
      </xdr:nvSpPr>
      <xdr:spPr>
        <a:xfrm>
          <a:off x="4127500" y="1370184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11793</xdr:rowOff>
    </xdr:from>
    <xdr:to>
      <xdr:col>20</xdr:col>
      <xdr:colOff>38100</xdr:colOff>
      <xdr:row>83</xdr:row>
      <xdr:rowOff>113393</xdr:rowOff>
    </xdr:to>
    <xdr:sp macro="" textlink="">
      <xdr:nvSpPr>
        <xdr:cNvPr id="194" name="フローチャート: 判断 193">
          <a:extLst>
            <a:ext uri="{FF2B5EF4-FFF2-40B4-BE49-F238E27FC236}">
              <a16:creationId xmlns:a16="http://schemas.microsoft.com/office/drawing/2014/main" id="{B3EBE56D-BB8F-465E-BC0F-26A0BAB24F74}"/>
            </a:ext>
          </a:extLst>
        </xdr:cNvPr>
        <xdr:cNvSpPr/>
      </xdr:nvSpPr>
      <xdr:spPr>
        <a:xfrm>
          <a:off x="3384550" y="1371509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117929</xdr:rowOff>
    </xdr:from>
    <xdr:to>
      <xdr:col>15</xdr:col>
      <xdr:colOff>101600</xdr:colOff>
      <xdr:row>83</xdr:row>
      <xdr:rowOff>48079</xdr:rowOff>
    </xdr:to>
    <xdr:sp macro="" textlink="">
      <xdr:nvSpPr>
        <xdr:cNvPr id="195" name="フローチャート: 判断 194">
          <a:extLst>
            <a:ext uri="{FF2B5EF4-FFF2-40B4-BE49-F238E27FC236}">
              <a16:creationId xmlns:a16="http://schemas.microsoft.com/office/drawing/2014/main" id="{FD8EF8FC-26F2-43C6-95E9-C9FA9E535C49}"/>
            </a:ext>
          </a:extLst>
        </xdr:cNvPr>
        <xdr:cNvSpPr/>
      </xdr:nvSpPr>
      <xdr:spPr>
        <a:xfrm>
          <a:off x="2571750" y="1365612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75474</xdr:rowOff>
    </xdr:from>
    <xdr:to>
      <xdr:col>10</xdr:col>
      <xdr:colOff>165100</xdr:colOff>
      <xdr:row>83</xdr:row>
      <xdr:rowOff>5624</xdr:rowOff>
    </xdr:to>
    <xdr:sp macro="" textlink="">
      <xdr:nvSpPr>
        <xdr:cNvPr id="196" name="フローチャート: 判断 195">
          <a:extLst>
            <a:ext uri="{FF2B5EF4-FFF2-40B4-BE49-F238E27FC236}">
              <a16:creationId xmlns:a16="http://schemas.microsoft.com/office/drawing/2014/main" id="{FA6F2EB9-B343-437C-B196-6E929DBC5104}"/>
            </a:ext>
          </a:extLst>
        </xdr:cNvPr>
        <xdr:cNvSpPr/>
      </xdr:nvSpPr>
      <xdr:spPr>
        <a:xfrm>
          <a:off x="1778000" y="1361367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34652</xdr:rowOff>
    </xdr:from>
    <xdr:to>
      <xdr:col>6</xdr:col>
      <xdr:colOff>38100</xdr:colOff>
      <xdr:row>82</xdr:row>
      <xdr:rowOff>136252</xdr:rowOff>
    </xdr:to>
    <xdr:sp macro="" textlink="">
      <xdr:nvSpPr>
        <xdr:cNvPr id="197" name="フローチャート: 判断 196">
          <a:extLst>
            <a:ext uri="{FF2B5EF4-FFF2-40B4-BE49-F238E27FC236}">
              <a16:creationId xmlns:a16="http://schemas.microsoft.com/office/drawing/2014/main" id="{41E532E3-4B7D-45BE-8511-239E0A1B6C35}"/>
            </a:ext>
          </a:extLst>
        </xdr:cNvPr>
        <xdr:cNvSpPr/>
      </xdr:nvSpPr>
      <xdr:spPr>
        <a:xfrm>
          <a:off x="984250" y="1357285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DB256DE9-E5A1-4E7C-A2FD-0138858B2409}"/>
            </a:ext>
          </a:extLst>
        </xdr:cNvPr>
        <xdr:cNvSpPr txBox="1"/>
      </xdr:nvSpPr>
      <xdr:spPr>
        <a:xfrm>
          <a:off x="40068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1F2943C0-72B9-4C52-96BF-DA9BC946EC7B}"/>
            </a:ext>
          </a:extLst>
        </xdr:cNvPr>
        <xdr:cNvSpPr txBox="1"/>
      </xdr:nvSpPr>
      <xdr:spPr>
        <a:xfrm>
          <a:off x="32575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8FCF6D9F-7F6F-46A7-8CA5-7FC733082AA8}"/>
            </a:ext>
          </a:extLst>
        </xdr:cNvPr>
        <xdr:cNvSpPr txBox="1"/>
      </xdr:nvSpPr>
      <xdr:spPr>
        <a:xfrm>
          <a:off x="24511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EA79DDF7-FB84-4686-B098-6169F475C742}"/>
            </a:ext>
          </a:extLst>
        </xdr:cNvPr>
        <xdr:cNvSpPr txBox="1"/>
      </xdr:nvSpPr>
      <xdr:spPr>
        <a:xfrm>
          <a:off x="16573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24C2E74A-A98C-4961-BD38-2DC2C0E11D97}"/>
            </a:ext>
          </a:extLst>
        </xdr:cNvPr>
        <xdr:cNvSpPr txBox="1"/>
      </xdr:nvSpPr>
      <xdr:spPr>
        <a:xfrm>
          <a:off x="857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113030</xdr:rowOff>
    </xdr:from>
    <xdr:to>
      <xdr:col>24</xdr:col>
      <xdr:colOff>114300</xdr:colOff>
      <xdr:row>83</xdr:row>
      <xdr:rowOff>43180</xdr:rowOff>
    </xdr:to>
    <xdr:sp macro="" textlink="">
      <xdr:nvSpPr>
        <xdr:cNvPr id="203" name="楕円 202">
          <a:extLst>
            <a:ext uri="{FF2B5EF4-FFF2-40B4-BE49-F238E27FC236}">
              <a16:creationId xmlns:a16="http://schemas.microsoft.com/office/drawing/2014/main" id="{D55CE97F-D9B1-4F08-B248-C1F870114B49}"/>
            </a:ext>
          </a:extLst>
        </xdr:cNvPr>
        <xdr:cNvSpPr/>
      </xdr:nvSpPr>
      <xdr:spPr>
        <a:xfrm>
          <a:off x="4127500" y="136512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135907</xdr:rowOff>
    </xdr:from>
    <xdr:ext cx="405111" cy="259045"/>
    <xdr:sp macro="" textlink="">
      <xdr:nvSpPr>
        <xdr:cNvPr id="204" name="【福祉施設】&#10;有形固定資産減価償却率該当値テキスト">
          <a:extLst>
            <a:ext uri="{FF2B5EF4-FFF2-40B4-BE49-F238E27FC236}">
              <a16:creationId xmlns:a16="http://schemas.microsoft.com/office/drawing/2014/main" id="{EAF2507D-A49B-4FC7-A87B-BFCE7EA67615}"/>
            </a:ext>
          </a:extLst>
        </xdr:cNvPr>
        <xdr:cNvSpPr txBox="1"/>
      </xdr:nvSpPr>
      <xdr:spPr>
        <a:xfrm>
          <a:off x="4216400" y="1350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75474</xdr:rowOff>
    </xdr:from>
    <xdr:to>
      <xdr:col>20</xdr:col>
      <xdr:colOff>38100</xdr:colOff>
      <xdr:row>83</xdr:row>
      <xdr:rowOff>5624</xdr:rowOff>
    </xdr:to>
    <xdr:sp macro="" textlink="">
      <xdr:nvSpPr>
        <xdr:cNvPr id="205" name="楕円 204">
          <a:extLst>
            <a:ext uri="{FF2B5EF4-FFF2-40B4-BE49-F238E27FC236}">
              <a16:creationId xmlns:a16="http://schemas.microsoft.com/office/drawing/2014/main" id="{15FB275D-12BC-4499-AF07-A10BFF4AABC8}"/>
            </a:ext>
          </a:extLst>
        </xdr:cNvPr>
        <xdr:cNvSpPr/>
      </xdr:nvSpPr>
      <xdr:spPr>
        <a:xfrm>
          <a:off x="3384550" y="1361367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126274</xdr:rowOff>
    </xdr:from>
    <xdr:to>
      <xdr:col>24</xdr:col>
      <xdr:colOff>63500</xdr:colOff>
      <xdr:row>82</xdr:row>
      <xdr:rowOff>163830</xdr:rowOff>
    </xdr:to>
    <xdr:cxnSp macro="">
      <xdr:nvCxnSpPr>
        <xdr:cNvPr id="206" name="直線コネクタ 205">
          <a:extLst>
            <a:ext uri="{FF2B5EF4-FFF2-40B4-BE49-F238E27FC236}">
              <a16:creationId xmlns:a16="http://schemas.microsoft.com/office/drawing/2014/main" id="{4E22826A-AE51-4813-810A-6C0A576588B5}"/>
            </a:ext>
          </a:extLst>
        </xdr:cNvPr>
        <xdr:cNvCxnSpPr/>
      </xdr:nvCxnSpPr>
      <xdr:spPr>
        <a:xfrm>
          <a:off x="3429000" y="13664474"/>
          <a:ext cx="7493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65677</xdr:rowOff>
    </xdr:from>
    <xdr:to>
      <xdr:col>15</xdr:col>
      <xdr:colOff>101600</xdr:colOff>
      <xdr:row>82</xdr:row>
      <xdr:rowOff>167277</xdr:rowOff>
    </xdr:to>
    <xdr:sp macro="" textlink="">
      <xdr:nvSpPr>
        <xdr:cNvPr id="207" name="楕円 206">
          <a:extLst>
            <a:ext uri="{FF2B5EF4-FFF2-40B4-BE49-F238E27FC236}">
              <a16:creationId xmlns:a16="http://schemas.microsoft.com/office/drawing/2014/main" id="{9AE899B3-4CF1-4C6C-85D4-E151821D8E98}"/>
            </a:ext>
          </a:extLst>
        </xdr:cNvPr>
        <xdr:cNvSpPr/>
      </xdr:nvSpPr>
      <xdr:spPr>
        <a:xfrm>
          <a:off x="2571750" y="13603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116477</xdr:rowOff>
    </xdr:from>
    <xdr:to>
      <xdr:col>19</xdr:col>
      <xdr:colOff>177800</xdr:colOff>
      <xdr:row>82</xdr:row>
      <xdr:rowOff>126274</xdr:rowOff>
    </xdr:to>
    <xdr:cxnSp macro="">
      <xdr:nvCxnSpPr>
        <xdr:cNvPr id="208" name="直線コネクタ 207">
          <a:extLst>
            <a:ext uri="{FF2B5EF4-FFF2-40B4-BE49-F238E27FC236}">
              <a16:creationId xmlns:a16="http://schemas.microsoft.com/office/drawing/2014/main" id="{480CC593-D256-4472-838C-867A0883E0BD}"/>
            </a:ext>
          </a:extLst>
        </xdr:cNvPr>
        <xdr:cNvCxnSpPr/>
      </xdr:nvCxnSpPr>
      <xdr:spPr>
        <a:xfrm>
          <a:off x="2622550" y="13654677"/>
          <a:ext cx="80645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29755</xdr:rowOff>
    </xdr:from>
    <xdr:to>
      <xdr:col>10</xdr:col>
      <xdr:colOff>165100</xdr:colOff>
      <xdr:row>82</xdr:row>
      <xdr:rowOff>131355</xdr:rowOff>
    </xdr:to>
    <xdr:sp macro="" textlink="">
      <xdr:nvSpPr>
        <xdr:cNvPr id="209" name="楕円 208">
          <a:extLst>
            <a:ext uri="{FF2B5EF4-FFF2-40B4-BE49-F238E27FC236}">
              <a16:creationId xmlns:a16="http://schemas.microsoft.com/office/drawing/2014/main" id="{0DDD1311-3C9D-48CE-8474-E03ECCEA554B}"/>
            </a:ext>
          </a:extLst>
        </xdr:cNvPr>
        <xdr:cNvSpPr/>
      </xdr:nvSpPr>
      <xdr:spPr>
        <a:xfrm>
          <a:off x="1778000" y="13567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80555</xdr:rowOff>
    </xdr:from>
    <xdr:to>
      <xdr:col>15</xdr:col>
      <xdr:colOff>50800</xdr:colOff>
      <xdr:row>82</xdr:row>
      <xdr:rowOff>116477</xdr:rowOff>
    </xdr:to>
    <xdr:cxnSp macro="">
      <xdr:nvCxnSpPr>
        <xdr:cNvPr id="210" name="直線コネクタ 209">
          <a:extLst>
            <a:ext uri="{FF2B5EF4-FFF2-40B4-BE49-F238E27FC236}">
              <a16:creationId xmlns:a16="http://schemas.microsoft.com/office/drawing/2014/main" id="{4779038D-53DF-4C69-9CC1-8C2F2D6EB314}"/>
            </a:ext>
          </a:extLst>
        </xdr:cNvPr>
        <xdr:cNvCxnSpPr/>
      </xdr:nvCxnSpPr>
      <xdr:spPr>
        <a:xfrm>
          <a:off x="1828800" y="13618755"/>
          <a:ext cx="79375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165281</xdr:rowOff>
    </xdr:from>
    <xdr:to>
      <xdr:col>6</xdr:col>
      <xdr:colOff>38100</xdr:colOff>
      <xdr:row>82</xdr:row>
      <xdr:rowOff>95431</xdr:rowOff>
    </xdr:to>
    <xdr:sp macro="" textlink="">
      <xdr:nvSpPr>
        <xdr:cNvPr id="211" name="楕円 210">
          <a:extLst>
            <a:ext uri="{FF2B5EF4-FFF2-40B4-BE49-F238E27FC236}">
              <a16:creationId xmlns:a16="http://schemas.microsoft.com/office/drawing/2014/main" id="{0BCBE1D1-A85C-4564-8766-A0E285B85BAB}"/>
            </a:ext>
          </a:extLst>
        </xdr:cNvPr>
        <xdr:cNvSpPr/>
      </xdr:nvSpPr>
      <xdr:spPr>
        <a:xfrm>
          <a:off x="984250" y="1353838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44631</xdr:rowOff>
    </xdr:from>
    <xdr:to>
      <xdr:col>10</xdr:col>
      <xdr:colOff>114300</xdr:colOff>
      <xdr:row>82</xdr:row>
      <xdr:rowOff>80555</xdr:rowOff>
    </xdr:to>
    <xdr:cxnSp macro="">
      <xdr:nvCxnSpPr>
        <xdr:cNvPr id="212" name="直線コネクタ 211">
          <a:extLst>
            <a:ext uri="{FF2B5EF4-FFF2-40B4-BE49-F238E27FC236}">
              <a16:creationId xmlns:a16="http://schemas.microsoft.com/office/drawing/2014/main" id="{BC5B611F-C6F9-4C99-8871-FB26904AAA48}"/>
            </a:ext>
          </a:extLst>
        </xdr:cNvPr>
        <xdr:cNvCxnSpPr/>
      </xdr:nvCxnSpPr>
      <xdr:spPr>
        <a:xfrm>
          <a:off x="1028700" y="13582831"/>
          <a:ext cx="8001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104520</xdr:rowOff>
    </xdr:from>
    <xdr:ext cx="405111" cy="259045"/>
    <xdr:sp macro="" textlink="">
      <xdr:nvSpPr>
        <xdr:cNvPr id="213" name="n_1aveValue【福祉施設】&#10;有形固定資産減価償却率">
          <a:extLst>
            <a:ext uri="{FF2B5EF4-FFF2-40B4-BE49-F238E27FC236}">
              <a16:creationId xmlns:a16="http://schemas.microsoft.com/office/drawing/2014/main" id="{29BE3208-801F-48FF-AB75-9D00EFD0B798}"/>
            </a:ext>
          </a:extLst>
        </xdr:cNvPr>
        <xdr:cNvSpPr txBox="1"/>
      </xdr:nvSpPr>
      <xdr:spPr>
        <a:xfrm>
          <a:off x="3239144" y="13807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39206</xdr:rowOff>
    </xdr:from>
    <xdr:ext cx="405111" cy="259045"/>
    <xdr:sp macro="" textlink="">
      <xdr:nvSpPr>
        <xdr:cNvPr id="214" name="n_2aveValue【福祉施設】&#10;有形固定資産減価償却率">
          <a:extLst>
            <a:ext uri="{FF2B5EF4-FFF2-40B4-BE49-F238E27FC236}">
              <a16:creationId xmlns:a16="http://schemas.microsoft.com/office/drawing/2014/main" id="{052BF5A6-0A48-46AC-90A5-BD064623D712}"/>
            </a:ext>
          </a:extLst>
        </xdr:cNvPr>
        <xdr:cNvSpPr txBox="1"/>
      </xdr:nvSpPr>
      <xdr:spPr>
        <a:xfrm>
          <a:off x="2439044" y="137425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168201</xdr:rowOff>
    </xdr:from>
    <xdr:ext cx="405111" cy="259045"/>
    <xdr:sp macro="" textlink="">
      <xdr:nvSpPr>
        <xdr:cNvPr id="215" name="n_3aveValue【福祉施設】&#10;有形固定資産減価償却率">
          <a:extLst>
            <a:ext uri="{FF2B5EF4-FFF2-40B4-BE49-F238E27FC236}">
              <a16:creationId xmlns:a16="http://schemas.microsoft.com/office/drawing/2014/main" id="{993D51E3-BC83-4823-ABBB-DF8A10B07620}"/>
            </a:ext>
          </a:extLst>
        </xdr:cNvPr>
        <xdr:cNvSpPr txBox="1"/>
      </xdr:nvSpPr>
      <xdr:spPr>
        <a:xfrm>
          <a:off x="1645294" y="13706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127379</xdr:rowOff>
    </xdr:from>
    <xdr:ext cx="405111" cy="259045"/>
    <xdr:sp macro="" textlink="">
      <xdr:nvSpPr>
        <xdr:cNvPr id="216" name="n_4aveValue【福祉施設】&#10;有形固定資産減価償却率">
          <a:extLst>
            <a:ext uri="{FF2B5EF4-FFF2-40B4-BE49-F238E27FC236}">
              <a16:creationId xmlns:a16="http://schemas.microsoft.com/office/drawing/2014/main" id="{02E0376D-02A3-43D2-8C67-B1FBA10BDA4C}"/>
            </a:ext>
          </a:extLst>
        </xdr:cNvPr>
        <xdr:cNvSpPr txBox="1"/>
      </xdr:nvSpPr>
      <xdr:spPr>
        <a:xfrm>
          <a:off x="851544" y="13665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22151</xdr:rowOff>
    </xdr:from>
    <xdr:ext cx="405111" cy="259045"/>
    <xdr:sp macro="" textlink="">
      <xdr:nvSpPr>
        <xdr:cNvPr id="217" name="n_1mainValue【福祉施設】&#10;有形固定資産減価償却率">
          <a:extLst>
            <a:ext uri="{FF2B5EF4-FFF2-40B4-BE49-F238E27FC236}">
              <a16:creationId xmlns:a16="http://schemas.microsoft.com/office/drawing/2014/main" id="{D0E3A53D-3986-4CB8-9594-AF28EF662BAD}"/>
            </a:ext>
          </a:extLst>
        </xdr:cNvPr>
        <xdr:cNvSpPr txBox="1"/>
      </xdr:nvSpPr>
      <xdr:spPr>
        <a:xfrm>
          <a:off x="3239144" y="13395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12354</xdr:rowOff>
    </xdr:from>
    <xdr:ext cx="405111" cy="259045"/>
    <xdr:sp macro="" textlink="">
      <xdr:nvSpPr>
        <xdr:cNvPr id="218" name="n_2mainValue【福祉施設】&#10;有形固定資産減価償却率">
          <a:extLst>
            <a:ext uri="{FF2B5EF4-FFF2-40B4-BE49-F238E27FC236}">
              <a16:creationId xmlns:a16="http://schemas.microsoft.com/office/drawing/2014/main" id="{01B5ED44-6E33-4E86-8148-2BC70761BDB8}"/>
            </a:ext>
          </a:extLst>
        </xdr:cNvPr>
        <xdr:cNvSpPr txBox="1"/>
      </xdr:nvSpPr>
      <xdr:spPr>
        <a:xfrm>
          <a:off x="2439044" y="13385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147882</xdr:rowOff>
    </xdr:from>
    <xdr:ext cx="405111" cy="259045"/>
    <xdr:sp macro="" textlink="">
      <xdr:nvSpPr>
        <xdr:cNvPr id="219" name="n_3mainValue【福祉施設】&#10;有形固定資産減価償却率">
          <a:extLst>
            <a:ext uri="{FF2B5EF4-FFF2-40B4-BE49-F238E27FC236}">
              <a16:creationId xmlns:a16="http://schemas.microsoft.com/office/drawing/2014/main" id="{41691951-35AF-41C0-A462-8BA9FDC4C9F3}"/>
            </a:ext>
          </a:extLst>
        </xdr:cNvPr>
        <xdr:cNvSpPr txBox="1"/>
      </xdr:nvSpPr>
      <xdr:spPr>
        <a:xfrm>
          <a:off x="1645294" y="13355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111958</xdr:rowOff>
    </xdr:from>
    <xdr:ext cx="405111" cy="259045"/>
    <xdr:sp macro="" textlink="">
      <xdr:nvSpPr>
        <xdr:cNvPr id="220" name="n_4mainValue【福祉施設】&#10;有形固定資産減価償却率">
          <a:extLst>
            <a:ext uri="{FF2B5EF4-FFF2-40B4-BE49-F238E27FC236}">
              <a16:creationId xmlns:a16="http://schemas.microsoft.com/office/drawing/2014/main" id="{E14E3707-ECF1-43E8-8E39-B4BFF0C53B1E}"/>
            </a:ext>
          </a:extLst>
        </xdr:cNvPr>
        <xdr:cNvSpPr txBox="1"/>
      </xdr:nvSpPr>
      <xdr:spPr>
        <a:xfrm>
          <a:off x="851544" y="13319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1" name="正方形/長方形 220">
          <a:extLst>
            <a:ext uri="{FF2B5EF4-FFF2-40B4-BE49-F238E27FC236}">
              <a16:creationId xmlns:a16="http://schemas.microsoft.com/office/drawing/2014/main" id="{E3384263-C3CB-4EBC-BE6C-430344E0D78F}"/>
            </a:ext>
          </a:extLst>
        </xdr:cNvPr>
        <xdr:cNvSpPr/>
      </xdr:nvSpPr>
      <xdr:spPr>
        <a:xfrm>
          <a:off x="5956300" y="113792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2" name="正方形/長方形 221">
          <a:extLst>
            <a:ext uri="{FF2B5EF4-FFF2-40B4-BE49-F238E27FC236}">
              <a16:creationId xmlns:a16="http://schemas.microsoft.com/office/drawing/2014/main" id="{5118ED69-CC34-478A-AB06-4F44899172FB}"/>
            </a:ext>
          </a:extLst>
        </xdr:cNvPr>
        <xdr:cNvSpPr/>
      </xdr:nvSpPr>
      <xdr:spPr>
        <a:xfrm>
          <a:off x="60642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3" name="正方形/長方形 222">
          <a:extLst>
            <a:ext uri="{FF2B5EF4-FFF2-40B4-BE49-F238E27FC236}">
              <a16:creationId xmlns:a16="http://schemas.microsoft.com/office/drawing/2014/main" id="{EDA1A504-970A-47F6-8EF0-AACFA455491C}"/>
            </a:ext>
          </a:extLst>
        </xdr:cNvPr>
        <xdr:cNvSpPr/>
      </xdr:nvSpPr>
      <xdr:spPr>
        <a:xfrm>
          <a:off x="60642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4" name="正方形/長方形 223">
          <a:extLst>
            <a:ext uri="{FF2B5EF4-FFF2-40B4-BE49-F238E27FC236}">
              <a16:creationId xmlns:a16="http://schemas.microsoft.com/office/drawing/2014/main" id="{A2E2708A-1A12-42F0-9056-7C5A8EFF29C9}"/>
            </a:ext>
          </a:extLst>
        </xdr:cNvPr>
        <xdr:cNvSpPr/>
      </xdr:nvSpPr>
      <xdr:spPr>
        <a:xfrm>
          <a:off x="69850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5" name="正方形/長方形 224">
          <a:extLst>
            <a:ext uri="{FF2B5EF4-FFF2-40B4-BE49-F238E27FC236}">
              <a16:creationId xmlns:a16="http://schemas.microsoft.com/office/drawing/2014/main" id="{92F25ADF-36FE-419F-8D98-8B19C050D1BE}"/>
            </a:ext>
          </a:extLst>
        </xdr:cNvPr>
        <xdr:cNvSpPr/>
      </xdr:nvSpPr>
      <xdr:spPr>
        <a:xfrm>
          <a:off x="69850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6" name="正方形/長方形 225">
          <a:extLst>
            <a:ext uri="{FF2B5EF4-FFF2-40B4-BE49-F238E27FC236}">
              <a16:creationId xmlns:a16="http://schemas.microsoft.com/office/drawing/2014/main" id="{8E729B01-3DC4-48BE-B371-BB2F9F60D2BE}"/>
            </a:ext>
          </a:extLst>
        </xdr:cNvPr>
        <xdr:cNvSpPr/>
      </xdr:nvSpPr>
      <xdr:spPr>
        <a:xfrm>
          <a:off x="80137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7" name="正方形/長方形 226">
          <a:extLst>
            <a:ext uri="{FF2B5EF4-FFF2-40B4-BE49-F238E27FC236}">
              <a16:creationId xmlns:a16="http://schemas.microsoft.com/office/drawing/2014/main" id="{60FAECCF-3A41-41AB-B336-1FC2E63E4716}"/>
            </a:ext>
          </a:extLst>
        </xdr:cNvPr>
        <xdr:cNvSpPr/>
      </xdr:nvSpPr>
      <xdr:spPr>
        <a:xfrm>
          <a:off x="80137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8" name="正方形/長方形 227">
          <a:extLst>
            <a:ext uri="{FF2B5EF4-FFF2-40B4-BE49-F238E27FC236}">
              <a16:creationId xmlns:a16="http://schemas.microsoft.com/office/drawing/2014/main" id="{68AF046B-7649-4879-AC46-A47C17B9C9CB}"/>
            </a:ext>
          </a:extLst>
        </xdr:cNvPr>
        <xdr:cNvSpPr/>
      </xdr:nvSpPr>
      <xdr:spPr>
        <a:xfrm>
          <a:off x="5956300" y="124777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9" name="テキスト ボックス 228">
          <a:extLst>
            <a:ext uri="{FF2B5EF4-FFF2-40B4-BE49-F238E27FC236}">
              <a16:creationId xmlns:a16="http://schemas.microsoft.com/office/drawing/2014/main" id="{F2FD8146-C44A-48E0-83B5-55210BD05BD7}"/>
            </a:ext>
          </a:extLst>
        </xdr:cNvPr>
        <xdr:cNvSpPr txBox="1"/>
      </xdr:nvSpPr>
      <xdr:spPr>
        <a:xfrm>
          <a:off x="5918200" y="122936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0" name="直線コネクタ 229">
          <a:extLst>
            <a:ext uri="{FF2B5EF4-FFF2-40B4-BE49-F238E27FC236}">
              <a16:creationId xmlns:a16="http://schemas.microsoft.com/office/drawing/2014/main" id="{F1E0A8FE-6C54-489A-9744-381C07A9CC67}"/>
            </a:ext>
          </a:extLst>
        </xdr:cNvPr>
        <xdr:cNvCxnSpPr/>
      </xdr:nvCxnSpPr>
      <xdr:spPr>
        <a:xfrm>
          <a:off x="5956300" y="1468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231" name="直線コネクタ 230">
          <a:extLst>
            <a:ext uri="{FF2B5EF4-FFF2-40B4-BE49-F238E27FC236}">
              <a16:creationId xmlns:a16="http://schemas.microsoft.com/office/drawing/2014/main" id="{6A23F0C7-4BFC-43B9-A74D-B6AB062AE98F}"/>
            </a:ext>
          </a:extLst>
        </xdr:cNvPr>
        <xdr:cNvCxnSpPr/>
      </xdr:nvCxnSpPr>
      <xdr:spPr>
        <a:xfrm>
          <a:off x="5956300" y="1436097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232" name="テキスト ボックス 231">
          <a:extLst>
            <a:ext uri="{FF2B5EF4-FFF2-40B4-BE49-F238E27FC236}">
              <a16:creationId xmlns:a16="http://schemas.microsoft.com/office/drawing/2014/main" id="{CB59E37C-E562-4B8B-9A24-0E685D08F3FC}"/>
            </a:ext>
          </a:extLst>
        </xdr:cNvPr>
        <xdr:cNvSpPr txBox="1"/>
      </xdr:nvSpPr>
      <xdr:spPr>
        <a:xfrm>
          <a:off x="5527221" y="142251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233" name="直線コネクタ 232">
          <a:extLst>
            <a:ext uri="{FF2B5EF4-FFF2-40B4-BE49-F238E27FC236}">
              <a16:creationId xmlns:a16="http://schemas.microsoft.com/office/drawing/2014/main" id="{0B9F09CF-8CBF-406B-BDB9-0D49A6A8ADDC}"/>
            </a:ext>
          </a:extLst>
        </xdr:cNvPr>
        <xdr:cNvCxnSpPr/>
      </xdr:nvCxnSpPr>
      <xdr:spPr>
        <a:xfrm>
          <a:off x="5956300" y="1404710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234" name="テキスト ボックス 233">
          <a:extLst>
            <a:ext uri="{FF2B5EF4-FFF2-40B4-BE49-F238E27FC236}">
              <a16:creationId xmlns:a16="http://schemas.microsoft.com/office/drawing/2014/main" id="{6D5EC816-BF26-4531-A235-A8F34B64EC36}"/>
            </a:ext>
          </a:extLst>
        </xdr:cNvPr>
        <xdr:cNvSpPr txBox="1"/>
      </xdr:nvSpPr>
      <xdr:spPr>
        <a:xfrm>
          <a:off x="5527221" y="13911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235" name="直線コネクタ 234">
          <a:extLst>
            <a:ext uri="{FF2B5EF4-FFF2-40B4-BE49-F238E27FC236}">
              <a16:creationId xmlns:a16="http://schemas.microsoft.com/office/drawing/2014/main" id="{478C3B66-5243-4382-A735-107ECC938582}"/>
            </a:ext>
          </a:extLst>
        </xdr:cNvPr>
        <xdr:cNvCxnSpPr/>
      </xdr:nvCxnSpPr>
      <xdr:spPr>
        <a:xfrm>
          <a:off x="5956300" y="13733236"/>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236" name="テキスト ボックス 235">
          <a:extLst>
            <a:ext uri="{FF2B5EF4-FFF2-40B4-BE49-F238E27FC236}">
              <a16:creationId xmlns:a16="http://schemas.microsoft.com/office/drawing/2014/main" id="{6760F898-1495-44A5-9669-2FD4B0940D45}"/>
            </a:ext>
          </a:extLst>
        </xdr:cNvPr>
        <xdr:cNvSpPr txBox="1"/>
      </xdr:nvSpPr>
      <xdr:spPr>
        <a:xfrm>
          <a:off x="5527221" y="135973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237" name="直線コネクタ 236">
          <a:extLst>
            <a:ext uri="{FF2B5EF4-FFF2-40B4-BE49-F238E27FC236}">
              <a16:creationId xmlns:a16="http://schemas.microsoft.com/office/drawing/2014/main" id="{E412183F-8B81-4B51-AE32-7651F2CCB6F3}"/>
            </a:ext>
          </a:extLst>
        </xdr:cNvPr>
        <xdr:cNvCxnSpPr/>
      </xdr:nvCxnSpPr>
      <xdr:spPr>
        <a:xfrm>
          <a:off x="5956300" y="1341936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238" name="テキスト ボックス 237">
          <a:extLst>
            <a:ext uri="{FF2B5EF4-FFF2-40B4-BE49-F238E27FC236}">
              <a16:creationId xmlns:a16="http://schemas.microsoft.com/office/drawing/2014/main" id="{DE4135F5-DD6A-44DD-AB5C-A86FD89737BD}"/>
            </a:ext>
          </a:extLst>
        </xdr:cNvPr>
        <xdr:cNvSpPr txBox="1"/>
      </xdr:nvSpPr>
      <xdr:spPr>
        <a:xfrm>
          <a:off x="5527221" y="1328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239" name="直線コネクタ 238">
          <a:extLst>
            <a:ext uri="{FF2B5EF4-FFF2-40B4-BE49-F238E27FC236}">
              <a16:creationId xmlns:a16="http://schemas.microsoft.com/office/drawing/2014/main" id="{2C7495D6-AAC8-4BE1-973B-3B5179E705CF}"/>
            </a:ext>
          </a:extLst>
        </xdr:cNvPr>
        <xdr:cNvCxnSpPr/>
      </xdr:nvCxnSpPr>
      <xdr:spPr>
        <a:xfrm>
          <a:off x="5956300" y="1310549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240" name="テキスト ボックス 239">
          <a:extLst>
            <a:ext uri="{FF2B5EF4-FFF2-40B4-BE49-F238E27FC236}">
              <a16:creationId xmlns:a16="http://schemas.microsoft.com/office/drawing/2014/main" id="{A4339220-AA53-4043-8D91-AB92040D695B}"/>
            </a:ext>
          </a:extLst>
        </xdr:cNvPr>
        <xdr:cNvSpPr txBox="1"/>
      </xdr:nvSpPr>
      <xdr:spPr>
        <a:xfrm>
          <a:off x="5527221" y="129696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241" name="直線コネクタ 240">
          <a:extLst>
            <a:ext uri="{FF2B5EF4-FFF2-40B4-BE49-F238E27FC236}">
              <a16:creationId xmlns:a16="http://schemas.microsoft.com/office/drawing/2014/main" id="{F9A1FB67-5BCC-48EE-83B7-8190019F3EB8}"/>
            </a:ext>
          </a:extLst>
        </xdr:cNvPr>
        <xdr:cNvCxnSpPr/>
      </xdr:nvCxnSpPr>
      <xdr:spPr>
        <a:xfrm>
          <a:off x="5956300" y="1279162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242" name="テキスト ボックス 241">
          <a:extLst>
            <a:ext uri="{FF2B5EF4-FFF2-40B4-BE49-F238E27FC236}">
              <a16:creationId xmlns:a16="http://schemas.microsoft.com/office/drawing/2014/main" id="{BD6C7D35-C839-4DCB-B040-DB0EB6BC23F2}"/>
            </a:ext>
          </a:extLst>
        </xdr:cNvPr>
        <xdr:cNvSpPr txBox="1"/>
      </xdr:nvSpPr>
      <xdr:spPr>
        <a:xfrm>
          <a:off x="5527221" y="126557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3" name="直線コネクタ 242">
          <a:extLst>
            <a:ext uri="{FF2B5EF4-FFF2-40B4-BE49-F238E27FC236}">
              <a16:creationId xmlns:a16="http://schemas.microsoft.com/office/drawing/2014/main" id="{6DB9D931-D636-41EC-BB45-5602D0383D2B}"/>
            </a:ext>
          </a:extLst>
        </xdr:cNvPr>
        <xdr:cNvCxnSpPr/>
      </xdr:nvCxnSpPr>
      <xdr:spPr>
        <a:xfrm>
          <a:off x="5956300" y="1247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4" name="テキスト ボックス 243">
          <a:extLst>
            <a:ext uri="{FF2B5EF4-FFF2-40B4-BE49-F238E27FC236}">
              <a16:creationId xmlns:a16="http://schemas.microsoft.com/office/drawing/2014/main" id="{D8C8595B-B79E-49DE-B497-1D82BB47EFD0}"/>
            </a:ext>
          </a:extLst>
        </xdr:cNvPr>
        <xdr:cNvSpPr txBox="1"/>
      </xdr:nvSpPr>
      <xdr:spPr>
        <a:xfrm>
          <a:off x="5527221" y="12341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5" name="【福祉施設】&#10;一人当たり面積グラフ枠">
          <a:extLst>
            <a:ext uri="{FF2B5EF4-FFF2-40B4-BE49-F238E27FC236}">
              <a16:creationId xmlns:a16="http://schemas.microsoft.com/office/drawing/2014/main" id="{ECFF627C-B713-4388-B49C-CCB04588C40E}"/>
            </a:ext>
          </a:extLst>
        </xdr:cNvPr>
        <xdr:cNvSpPr/>
      </xdr:nvSpPr>
      <xdr:spPr>
        <a:xfrm>
          <a:off x="5956300" y="124777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117784</xdr:rowOff>
    </xdr:from>
    <xdr:to>
      <xdr:col>54</xdr:col>
      <xdr:colOff>189865</xdr:colOff>
      <xdr:row>86</xdr:row>
      <xdr:rowOff>157952</xdr:rowOff>
    </xdr:to>
    <xdr:cxnSp macro="">
      <xdr:nvCxnSpPr>
        <xdr:cNvPr id="246" name="直線コネクタ 245">
          <a:extLst>
            <a:ext uri="{FF2B5EF4-FFF2-40B4-BE49-F238E27FC236}">
              <a16:creationId xmlns:a16="http://schemas.microsoft.com/office/drawing/2014/main" id="{C770F613-8813-418E-9E5F-CE70AA6A7420}"/>
            </a:ext>
          </a:extLst>
        </xdr:cNvPr>
        <xdr:cNvCxnSpPr/>
      </xdr:nvCxnSpPr>
      <xdr:spPr>
        <a:xfrm flipV="1">
          <a:off x="9429115" y="12995584"/>
          <a:ext cx="0" cy="1360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161779</xdr:rowOff>
    </xdr:from>
    <xdr:ext cx="469744" cy="259045"/>
    <xdr:sp macro="" textlink="">
      <xdr:nvSpPr>
        <xdr:cNvPr id="247" name="【福祉施設】&#10;一人当たり面積最小値テキスト">
          <a:extLst>
            <a:ext uri="{FF2B5EF4-FFF2-40B4-BE49-F238E27FC236}">
              <a16:creationId xmlns:a16="http://schemas.microsoft.com/office/drawing/2014/main" id="{07B591A5-B58D-41F3-A542-2690F11DC3F5}"/>
            </a:ext>
          </a:extLst>
        </xdr:cNvPr>
        <xdr:cNvSpPr txBox="1"/>
      </xdr:nvSpPr>
      <xdr:spPr>
        <a:xfrm>
          <a:off x="9467850" y="14360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157952</xdr:rowOff>
    </xdr:from>
    <xdr:to>
      <xdr:col>55</xdr:col>
      <xdr:colOff>88900</xdr:colOff>
      <xdr:row>86</xdr:row>
      <xdr:rowOff>157952</xdr:rowOff>
    </xdr:to>
    <xdr:cxnSp macro="">
      <xdr:nvCxnSpPr>
        <xdr:cNvPr id="248" name="直線コネクタ 247">
          <a:extLst>
            <a:ext uri="{FF2B5EF4-FFF2-40B4-BE49-F238E27FC236}">
              <a16:creationId xmlns:a16="http://schemas.microsoft.com/office/drawing/2014/main" id="{D773855E-E9EB-4CD5-B780-669207884579}"/>
            </a:ext>
          </a:extLst>
        </xdr:cNvPr>
        <xdr:cNvCxnSpPr/>
      </xdr:nvCxnSpPr>
      <xdr:spPr>
        <a:xfrm>
          <a:off x="9359900" y="1435655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64461</xdr:rowOff>
    </xdr:from>
    <xdr:ext cx="469744" cy="259045"/>
    <xdr:sp macro="" textlink="">
      <xdr:nvSpPr>
        <xdr:cNvPr id="249" name="【福祉施設】&#10;一人当たり面積最大値テキスト">
          <a:extLst>
            <a:ext uri="{FF2B5EF4-FFF2-40B4-BE49-F238E27FC236}">
              <a16:creationId xmlns:a16="http://schemas.microsoft.com/office/drawing/2014/main" id="{4BA5AD64-F52B-4822-BDBB-C7F05E92BE17}"/>
            </a:ext>
          </a:extLst>
        </xdr:cNvPr>
        <xdr:cNvSpPr txBox="1"/>
      </xdr:nvSpPr>
      <xdr:spPr>
        <a:xfrm>
          <a:off x="9467850" y="12777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117784</xdr:rowOff>
    </xdr:from>
    <xdr:to>
      <xdr:col>55</xdr:col>
      <xdr:colOff>88900</xdr:colOff>
      <xdr:row>78</xdr:row>
      <xdr:rowOff>117784</xdr:rowOff>
    </xdr:to>
    <xdr:cxnSp macro="">
      <xdr:nvCxnSpPr>
        <xdr:cNvPr id="250" name="直線コネクタ 249">
          <a:extLst>
            <a:ext uri="{FF2B5EF4-FFF2-40B4-BE49-F238E27FC236}">
              <a16:creationId xmlns:a16="http://schemas.microsoft.com/office/drawing/2014/main" id="{97A00217-121B-4ADC-903F-C2E8DBF27A10}"/>
            </a:ext>
          </a:extLst>
        </xdr:cNvPr>
        <xdr:cNvCxnSpPr/>
      </xdr:nvCxnSpPr>
      <xdr:spPr>
        <a:xfrm>
          <a:off x="9359900" y="1299558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165589</xdr:rowOff>
    </xdr:from>
    <xdr:ext cx="469744" cy="259045"/>
    <xdr:sp macro="" textlink="">
      <xdr:nvSpPr>
        <xdr:cNvPr id="251" name="【福祉施設】&#10;一人当たり面積平均値テキスト">
          <a:extLst>
            <a:ext uri="{FF2B5EF4-FFF2-40B4-BE49-F238E27FC236}">
              <a16:creationId xmlns:a16="http://schemas.microsoft.com/office/drawing/2014/main" id="{7E9FFC15-D1DD-4DDA-A468-FDFD3B7D9C53}"/>
            </a:ext>
          </a:extLst>
        </xdr:cNvPr>
        <xdr:cNvSpPr txBox="1"/>
      </xdr:nvSpPr>
      <xdr:spPr>
        <a:xfrm>
          <a:off x="9467850" y="140339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15712</xdr:rowOff>
    </xdr:from>
    <xdr:to>
      <xdr:col>55</xdr:col>
      <xdr:colOff>50800</xdr:colOff>
      <xdr:row>85</xdr:row>
      <xdr:rowOff>117312</xdr:rowOff>
    </xdr:to>
    <xdr:sp macro="" textlink="">
      <xdr:nvSpPr>
        <xdr:cNvPr id="252" name="フローチャート: 判断 251">
          <a:extLst>
            <a:ext uri="{FF2B5EF4-FFF2-40B4-BE49-F238E27FC236}">
              <a16:creationId xmlns:a16="http://schemas.microsoft.com/office/drawing/2014/main" id="{984837A8-F97C-4054-A981-439B390FAF95}"/>
            </a:ext>
          </a:extLst>
        </xdr:cNvPr>
        <xdr:cNvSpPr/>
      </xdr:nvSpPr>
      <xdr:spPr>
        <a:xfrm>
          <a:off x="9398000" y="1404921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26488</xdr:rowOff>
    </xdr:from>
    <xdr:to>
      <xdr:col>50</xdr:col>
      <xdr:colOff>165100</xdr:colOff>
      <xdr:row>85</xdr:row>
      <xdr:rowOff>128088</xdr:rowOff>
    </xdr:to>
    <xdr:sp macro="" textlink="">
      <xdr:nvSpPr>
        <xdr:cNvPr id="253" name="フローチャート: 判断 252">
          <a:extLst>
            <a:ext uri="{FF2B5EF4-FFF2-40B4-BE49-F238E27FC236}">
              <a16:creationId xmlns:a16="http://schemas.microsoft.com/office/drawing/2014/main" id="{0EAA70FE-61C3-4FD7-883E-6C2F564C868E}"/>
            </a:ext>
          </a:extLst>
        </xdr:cNvPr>
        <xdr:cNvSpPr/>
      </xdr:nvSpPr>
      <xdr:spPr>
        <a:xfrm>
          <a:off x="8636000" y="14059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25183</xdr:rowOff>
    </xdr:from>
    <xdr:to>
      <xdr:col>46</xdr:col>
      <xdr:colOff>38100</xdr:colOff>
      <xdr:row>85</xdr:row>
      <xdr:rowOff>126783</xdr:rowOff>
    </xdr:to>
    <xdr:sp macro="" textlink="">
      <xdr:nvSpPr>
        <xdr:cNvPr id="254" name="フローチャート: 判断 253">
          <a:extLst>
            <a:ext uri="{FF2B5EF4-FFF2-40B4-BE49-F238E27FC236}">
              <a16:creationId xmlns:a16="http://schemas.microsoft.com/office/drawing/2014/main" id="{AD06390F-000D-4CDD-9505-6022C3C14977}"/>
            </a:ext>
          </a:extLst>
        </xdr:cNvPr>
        <xdr:cNvSpPr/>
      </xdr:nvSpPr>
      <xdr:spPr>
        <a:xfrm>
          <a:off x="7842250" y="1405868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32367</xdr:rowOff>
    </xdr:from>
    <xdr:to>
      <xdr:col>41</xdr:col>
      <xdr:colOff>101600</xdr:colOff>
      <xdr:row>85</xdr:row>
      <xdr:rowOff>133967</xdr:rowOff>
    </xdr:to>
    <xdr:sp macro="" textlink="">
      <xdr:nvSpPr>
        <xdr:cNvPr id="255" name="フローチャート: 判断 254">
          <a:extLst>
            <a:ext uri="{FF2B5EF4-FFF2-40B4-BE49-F238E27FC236}">
              <a16:creationId xmlns:a16="http://schemas.microsoft.com/office/drawing/2014/main" id="{EBD4C534-2DAD-45F9-9DD6-C078B15C0F08}"/>
            </a:ext>
          </a:extLst>
        </xdr:cNvPr>
        <xdr:cNvSpPr/>
      </xdr:nvSpPr>
      <xdr:spPr>
        <a:xfrm>
          <a:off x="7029450" y="14065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34979</xdr:rowOff>
    </xdr:from>
    <xdr:to>
      <xdr:col>36</xdr:col>
      <xdr:colOff>165100</xdr:colOff>
      <xdr:row>85</xdr:row>
      <xdr:rowOff>136579</xdr:rowOff>
    </xdr:to>
    <xdr:sp macro="" textlink="">
      <xdr:nvSpPr>
        <xdr:cNvPr id="256" name="フローチャート: 判断 255">
          <a:extLst>
            <a:ext uri="{FF2B5EF4-FFF2-40B4-BE49-F238E27FC236}">
              <a16:creationId xmlns:a16="http://schemas.microsoft.com/office/drawing/2014/main" id="{950A66BA-EDBF-448C-B0D7-E032DBBD92C9}"/>
            </a:ext>
          </a:extLst>
        </xdr:cNvPr>
        <xdr:cNvSpPr/>
      </xdr:nvSpPr>
      <xdr:spPr>
        <a:xfrm>
          <a:off x="6235700" y="14068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2761B4BE-722A-4E23-8647-8456ED05404C}"/>
            </a:ext>
          </a:extLst>
        </xdr:cNvPr>
        <xdr:cNvSpPr txBox="1"/>
      </xdr:nvSpPr>
      <xdr:spPr>
        <a:xfrm>
          <a:off x="92583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id="{32B7492D-5D31-4DAC-A756-D51E2626AD2A}"/>
            </a:ext>
          </a:extLst>
        </xdr:cNvPr>
        <xdr:cNvSpPr txBox="1"/>
      </xdr:nvSpPr>
      <xdr:spPr>
        <a:xfrm>
          <a:off x="85153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56E39E8D-BC18-4B9E-8D86-390BF0DDEE53}"/>
            </a:ext>
          </a:extLst>
        </xdr:cNvPr>
        <xdr:cNvSpPr txBox="1"/>
      </xdr:nvSpPr>
      <xdr:spPr>
        <a:xfrm>
          <a:off x="7715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60" name="テキスト ボックス 259">
          <a:extLst>
            <a:ext uri="{FF2B5EF4-FFF2-40B4-BE49-F238E27FC236}">
              <a16:creationId xmlns:a16="http://schemas.microsoft.com/office/drawing/2014/main" id="{EF636B69-A814-469D-88DD-2E562E65CC4B}"/>
            </a:ext>
          </a:extLst>
        </xdr:cNvPr>
        <xdr:cNvSpPr txBox="1"/>
      </xdr:nvSpPr>
      <xdr:spPr>
        <a:xfrm>
          <a:off x="6908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61" name="テキスト ボックス 260">
          <a:extLst>
            <a:ext uri="{FF2B5EF4-FFF2-40B4-BE49-F238E27FC236}">
              <a16:creationId xmlns:a16="http://schemas.microsoft.com/office/drawing/2014/main" id="{59917BF4-433F-4DE5-A17F-829F9F7B5B8D}"/>
            </a:ext>
          </a:extLst>
        </xdr:cNvPr>
        <xdr:cNvSpPr txBox="1"/>
      </xdr:nvSpPr>
      <xdr:spPr>
        <a:xfrm>
          <a:off x="61150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1670</xdr:rowOff>
    </xdr:from>
    <xdr:to>
      <xdr:col>55</xdr:col>
      <xdr:colOff>50800</xdr:colOff>
      <xdr:row>85</xdr:row>
      <xdr:rowOff>103270</xdr:rowOff>
    </xdr:to>
    <xdr:sp macro="" textlink="">
      <xdr:nvSpPr>
        <xdr:cNvPr id="262" name="楕円 261">
          <a:extLst>
            <a:ext uri="{FF2B5EF4-FFF2-40B4-BE49-F238E27FC236}">
              <a16:creationId xmlns:a16="http://schemas.microsoft.com/office/drawing/2014/main" id="{F8E79056-458C-4947-AB9A-E2E19CC3B6F4}"/>
            </a:ext>
          </a:extLst>
        </xdr:cNvPr>
        <xdr:cNvSpPr/>
      </xdr:nvSpPr>
      <xdr:spPr>
        <a:xfrm>
          <a:off x="9398000" y="1403517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24547</xdr:rowOff>
    </xdr:from>
    <xdr:ext cx="469744" cy="259045"/>
    <xdr:sp macro="" textlink="">
      <xdr:nvSpPr>
        <xdr:cNvPr id="263" name="【福祉施設】&#10;一人当たり面積該当値テキスト">
          <a:extLst>
            <a:ext uri="{FF2B5EF4-FFF2-40B4-BE49-F238E27FC236}">
              <a16:creationId xmlns:a16="http://schemas.microsoft.com/office/drawing/2014/main" id="{B3B2CE29-ED60-42D7-A364-66F8E4ECBAEA}"/>
            </a:ext>
          </a:extLst>
        </xdr:cNvPr>
        <xdr:cNvSpPr txBox="1"/>
      </xdr:nvSpPr>
      <xdr:spPr>
        <a:xfrm>
          <a:off x="9467850" y="13892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10813</xdr:rowOff>
    </xdr:from>
    <xdr:to>
      <xdr:col>50</xdr:col>
      <xdr:colOff>165100</xdr:colOff>
      <xdr:row>85</xdr:row>
      <xdr:rowOff>112413</xdr:rowOff>
    </xdr:to>
    <xdr:sp macro="" textlink="">
      <xdr:nvSpPr>
        <xdr:cNvPr id="264" name="楕円 263">
          <a:extLst>
            <a:ext uri="{FF2B5EF4-FFF2-40B4-BE49-F238E27FC236}">
              <a16:creationId xmlns:a16="http://schemas.microsoft.com/office/drawing/2014/main" id="{8167F468-0704-4A6D-9E2D-FA6D39A0DE19}"/>
            </a:ext>
          </a:extLst>
        </xdr:cNvPr>
        <xdr:cNvSpPr/>
      </xdr:nvSpPr>
      <xdr:spPr>
        <a:xfrm>
          <a:off x="8636000" y="14044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52470</xdr:rowOff>
    </xdr:from>
    <xdr:to>
      <xdr:col>55</xdr:col>
      <xdr:colOff>0</xdr:colOff>
      <xdr:row>85</xdr:row>
      <xdr:rowOff>61613</xdr:rowOff>
    </xdr:to>
    <xdr:cxnSp macro="">
      <xdr:nvCxnSpPr>
        <xdr:cNvPr id="265" name="直線コネクタ 264">
          <a:extLst>
            <a:ext uri="{FF2B5EF4-FFF2-40B4-BE49-F238E27FC236}">
              <a16:creationId xmlns:a16="http://schemas.microsoft.com/office/drawing/2014/main" id="{2F3632FB-09FC-426A-B922-97D1D6CBB506}"/>
            </a:ext>
          </a:extLst>
        </xdr:cNvPr>
        <xdr:cNvCxnSpPr/>
      </xdr:nvCxnSpPr>
      <xdr:spPr>
        <a:xfrm flipV="1">
          <a:off x="8686800" y="14085970"/>
          <a:ext cx="74295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19957</xdr:rowOff>
    </xdr:from>
    <xdr:to>
      <xdr:col>46</xdr:col>
      <xdr:colOff>38100</xdr:colOff>
      <xdr:row>85</xdr:row>
      <xdr:rowOff>121557</xdr:rowOff>
    </xdr:to>
    <xdr:sp macro="" textlink="">
      <xdr:nvSpPr>
        <xdr:cNvPr id="266" name="楕円 265">
          <a:extLst>
            <a:ext uri="{FF2B5EF4-FFF2-40B4-BE49-F238E27FC236}">
              <a16:creationId xmlns:a16="http://schemas.microsoft.com/office/drawing/2014/main" id="{9E573A21-1AA3-4134-8556-9CC1C74B7044}"/>
            </a:ext>
          </a:extLst>
        </xdr:cNvPr>
        <xdr:cNvSpPr/>
      </xdr:nvSpPr>
      <xdr:spPr>
        <a:xfrm>
          <a:off x="7842250" y="1405345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61613</xdr:rowOff>
    </xdr:from>
    <xdr:to>
      <xdr:col>50</xdr:col>
      <xdr:colOff>114300</xdr:colOff>
      <xdr:row>85</xdr:row>
      <xdr:rowOff>70757</xdr:rowOff>
    </xdr:to>
    <xdr:cxnSp macro="">
      <xdr:nvCxnSpPr>
        <xdr:cNvPr id="267" name="直線コネクタ 266">
          <a:extLst>
            <a:ext uri="{FF2B5EF4-FFF2-40B4-BE49-F238E27FC236}">
              <a16:creationId xmlns:a16="http://schemas.microsoft.com/office/drawing/2014/main" id="{D8035F7E-0EFB-4537-9FB6-D56BEE8CCD38}"/>
            </a:ext>
          </a:extLst>
        </xdr:cNvPr>
        <xdr:cNvCxnSpPr/>
      </xdr:nvCxnSpPr>
      <xdr:spPr>
        <a:xfrm flipV="1">
          <a:off x="7886700" y="14095113"/>
          <a:ext cx="8001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27795</xdr:rowOff>
    </xdr:from>
    <xdr:to>
      <xdr:col>41</xdr:col>
      <xdr:colOff>101600</xdr:colOff>
      <xdr:row>85</xdr:row>
      <xdr:rowOff>129395</xdr:rowOff>
    </xdr:to>
    <xdr:sp macro="" textlink="">
      <xdr:nvSpPr>
        <xdr:cNvPr id="268" name="楕円 267">
          <a:extLst>
            <a:ext uri="{FF2B5EF4-FFF2-40B4-BE49-F238E27FC236}">
              <a16:creationId xmlns:a16="http://schemas.microsoft.com/office/drawing/2014/main" id="{AEE7BDAF-4F88-4A2F-8B38-CA0973CB1BC1}"/>
            </a:ext>
          </a:extLst>
        </xdr:cNvPr>
        <xdr:cNvSpPr/>
      </xdr:nvSpPr>
      <xdr:spPr>
        <a:xfrm>
          <a:off x="7029450" y="14061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70757</xdr:rowOff>
    </xdr:from>
    <xdr:to>
      <xdr:col>45</xdr:col>
      <xdr:colOff>177800</xdr:colOff>
      <xdr:row>85</xdr:row>
      <xdr:rowOff>78595</xdr:rowOff>
    </xdr:to>
    <xdr:cxnSp macro="">
      <xdr:nvCxnSpPr>
        <xdr:cNvPr id="269" name="直線コネクタ 268">
          <a:extLst>
            <a:ext uri="{FF2B5EF4-FFF2-40B4-BE49-F238E27FC236}">
              <a16:creationId xmlns:a16="http://schemas.microsoft.com/office/drawing/2014/main" id="{5D3CE485-7E32-4910-8147-779CEA2324F7}"/>
            </a:ext>
          </a:extLst>
        </xdr:cNvPr>
        <xdr:cNvCxnSpPr/>
      </xdr:nvCxnSpPr>
      <xdr:spPr>
        <a:xfrm flipV="1">
          <a:off x="7080250" y="14104257"/>
          <a:ext cx="806450" cy="7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35959</xdr:rowOff>
    </xdr:from>
    <xdr:to>
      <xdr:col>36</xdr:col>
      <xdr:colOff>165100</xdr:colOff>
      <xdr:row>85</xdr:row>
      <xdr:rowOff>137559</xdr:rowOff>
    </xdr:to>
    <xdr:sp macro="" textlink="">
      <xdr:nvSpPr>
        <xdr:cNvPr id="270" name="楕円 269">
          <a:extLst>
            <a:ext uri="{FF2B5EF4-FFF2-40B4-BE49-F238E27FC236}">
              <a16:creationId xmlns:a16="http://schemas.microsoft.com/office/drawing/2014/main" id="{F5AEF831-D4FC-4707-8AF5-99088A0D5473}"/>
            </a:ext>
          </a:extLst>
        </xdr:cNvPr>
        <xdr:cNvSpPr/>
      </xdr:nvSpPr>
      <xdr:spPr>
        <a:xfrm>
          <a:off x="6235700" y="14069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78595</xdr:rowOff>
    </xdr:from>
    <xdr:to>
      <xdr:col>41</xdr:col>
      <xdr:colOff>50800</xdr:colOff>
      <xdr:row>85</xdr:row>
      <xdr:rowOff>86759</xdr:rowOff>
    </xdr:to>
    <xdr:cxnSp macro="">
      <xdr:nvCxnSpPr>
        <xdr:cNvPr id="271" name="直線コネクタ 270">
          <a:extLst>
            <a:ext uri="{FF2B5EF4-FFF2-40B4-BE49-F238E27FC236}">
              <a16:creationId xmlns:a16="http://schemas.microsoft.com/office/drawing/2014/main" id="{91C1657F-330B-4073-9FD1-B3F493729E13}"/>
            </a:ext>
          </a:extLst>
        </xdr:cNvPr>
        <xdr:cNvCxnSpPr/>
      </xdr:nvCxnSpPr>
      <xdr:spPr>
        <a:xfrm flipV="1">
          <a:off x="6286500" y="14112095"/>
          <a:ext cx="79375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119215</xdr:rowOff>
    </xdr:from>
    <xdr:ext cx="469744" cy="259045"/>
    <xdr:sp macro="" textlink="">
      <xdr:nvSpPr>
        <xdr:cNvPr id="272" name="n_1aveValue【福祉施設】&#10;一人当たり面積">
          <a:extLst>
            <a:ext uri="{FF2B5EF4-FFF2-40B4-BE49-F238E27FC236}">
              <a16:creationId xmlns:a16="http://schemas.microsoft.com/office/drawing/2014/main" id="{22537A57-8291-4C19-AF3A-3FDA165AA244}"/>
            </a:ext>
          </a:extLst>
        </xdr:cNvPr>
        <xdr:cNvSpPr txBox="1"/>
      </xdr:nvSpPr>
      <xdr:spPr>
        <a:xfrm>
          <a:off x="8458277" y="14152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117910</xdr:rowOff>
    </xdr:from>
    <xdr:ext cx="469744" cy="259045"/>
    <xdr:sp macro="" textlink="">
      <xdr:nvSpPr>
        <xdr:cNvPr id="273" name="n_2aveValue【福祉施設】&#10;一人当たり面積">
          <a:extLst>
            <a:ext uri="{FF2B5EF4-FFF2-40B4-BE49-F238E27FC236}">
              <a16:creationId xmlns:a16="http://schemas.microsoft.com/office/drawing/2014/main" id="{A1E2A1DB-CE59-4893-B659-93CBE43468E9}"/>
            </a:ext>
          </a:extLst>
        </xdr:cNvPr>
        <xdr:cNvSpPr txBox="1"/>
      </xdr:nvSpPr>
      <xdr:spPr>
        <a:xfrm>
          <a:off x="7677227" y="14151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125094</xdr:rowOff>
    </xdr:from>
    <xdr:ext cx="469744" cy="259045"/>
    <xdr:sp macro="" textlink="">
      <xdr:nvSpPr>
        <xdr:cNvPr id="274" name="n_3aveValue【福祉施設】&#10;一人当たり面積">
          <a:extLst>
            <a:ext uri="{FF2B5EF4-FFF2-40B4-BE49-F238E27FC236}">
              <a16:creationId xmlns:a16="http://schemas.microsoft.com/office/drawing/2014/main" id="{1A510F3A-8579-4C4D-83C7-6F54EBC8EDCA}"/>
            </a:ext>
          </a:extLst>
        </xdr:cNvPr>
        <xdr:cNvSpPr txBox="1"/>
      </xdr:nvSpPr>
      <xdr:spPr>
        <a:xfrm>
          <a:off x="6864427" y="14158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153106</xdr:rowOff>
    </xdr:from>
    <xdr:ext cx="469744" cy="259045"/>
    <xdr:sp macro="" textlink="">
      <xdr:nvSpPr>
        <xdr:cNvPr id="275" name="n_4aveValue【福祉施設】&#10;一人当たり面積">
          <a:extLst>
            <a:ext uri="{FF2B5EF4-FFF2-40B4-BE49-F238E27FC236}">
              <a16:creationId xmlns:a16="http://schemas.microsoft.com/office/drawing/2014/main" id="{1B0D1FFB-C93C-4214-B042-B856D178CE18}"/>
            </a:ext>
          </a:extLst>
        </xdr:cNvPr>
        <xdr:cNvSpPr txBox="1"/>
      </xdr:nvSpPr>
      <xdr:spPr>
        <a:xfrm>
          <a:off x="6070677" y="13856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128940</xdr:rowOff>
    </xdr:from>
    <xdr:ext cx="469744" cy="259045"/>
    <xdr:sp macro="" textlink="">
      <xdr:nvSpPr>
        <xdr:cNvPr id="276" name="n_1mainValue【福祉施設】&#10;一人当たり面積">
          <a:extLst>
            <a:ext uri="{FF2B5EF4-FFF2-40B4-BE49-F238E27FC236}">
              <a16:creationId xmlns:a16="http://schemas.microsoft.com/office/drawing/2014/main" id="{7807B60D-4C5D-4AEE-B3E2-5CBB4BD2BF33}"/>
            </a:ext>
          </a:extLst>
        </xdr:cNvPr>
        <xdr:cNvSpPr txBox="1"/>
      </xdr:nvSpPr>
      <xdr:spPr>
        <a:xfrm>
          <a:off x="8458277" y="13832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138084</xdr:rowOff>
    </xdr:from>
    <xdr:ext cx="469744" cy="259045"/>
    <xdr:sp macro="" textlink="">
      <xdr:nvSpPr>
        <xdr:cNvPr id="277" name="n_2mainValue【福祉施設】&#10;一人当たり面積">
          <a:extLst>
            <a:ext uri="{FF2B5EF4-FFF2-40B4-BE49-F238E27FC236}">
              <a16:creationId xmlns:a16="http://schemas.microsoft.com/office/drawing/2014/main" id="{30808AB7-8EAF-4E82-9772-B35DEC71CD6F}"/>
            </a:ext>
          </a:extLst>
        </xdr:cNvPr>
        <xdr:cNvSpPr txBox="1"/>
      </xdr:nvSpPr>
      <xdr:spPr>
        <a:xfrm>
          <a:off x="7677227" y="13841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145922</xdr:rowOff>
    </xdr:from>
    <xdr:ext cx="469744" cy="259045"/>
    <xdr:sp macro="" textlink="">
      <xdr:nvSpPr>
        <xdr:cNvPr id="278" name="n_3mainValue【福祉施設】&#10;一人当たり面積">
          <a:extLst>
            <a:ext uri="{FF2B5EF4-FFF2-40B4-BE49-F238E27FC236}">
              <a16:creationId xmlns:a16="http://schemas.microsoft.com/office/drawing/2014/main" id="{FDA84FEC-7675-4809-B6F0-CFFC7A1B7251}"/>
            </a:ext>
          </a:extLst>
        </xdr:cNvPr>
        <xdr:cNvSpPr txBox="1"/>
      </xdr:nvSpPr>
      <xdr:spPr>
        <a:xfrm>
          <a:off x="6864427" y="13849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128686</xdr:rowOff>
    </xdr:from>
    <xdr:ext cx="469744" cy="259045"/>
    <xdr:sp macro="" textlink="">
      <xdr:nvSpPr>
        <xdr:cNvPr id="279" name="n_4mainValue【福祉施設】&#10;一人当たり面積">
          <a:extLst>
            <a:ext uri="{FF2B5EF4-FFF2-40B4-BE49-F238E27FC236}">
              <a16:creationId xmlns:a16="http://schemas.microsoft.com/office/drawing/2014/main" id="{EDD16253-3DD7-4940-AD3F-2B021A8411E7}"/>
            </a:ext>
          </a:extLst>
        </xdr:cNvPr>
        <xdr:cNvSpPr txBox="1"/>
      </xdr:nvSpPr>
      <xdr:spPr>
        <a:xfrm>
          <a:off x="6070677" y="14162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80" name="正方形/長方形 279">
          <a:extLst>
            <a:ext uri="{FF2B5EF4-FFF2-40B4-BE49-F238E27FC236}">
              <a16:creationId xmlns:a16="http://schemas.microsoft.com/office/drawing/2014/main" id="{781FBBF0-F4D5-4303-A25D-16BA9B247B17}"/>
            </a:ext>
          </a:extLst>
        </xdr:cNvPr>
        <xdr:cNvSpPr/>
      </xdr:nvSpPr>
      <xdr:spPr>
        <a:xfrm>
          <a:off x="6858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1" name="正方形/長方形 280">
          <a:extLst>
            <a:ext uri="{FF2B5EF4-FFF2-40B4-BE49-F238E27FC236}">
              <a16:creationId xmlns:a16="http://schemas.microsoft.com/office/drawing/2014/main" id="{D334156E-9057-4A8E-87EC-D15B946B3204}"/>
            </a:ext>
          </a:extLst>
        </xdr:cNvPr>
        <xdr:cNvSpPr/>
      </xdr:nvSpPr>
      <xdr:spPr>
        <a:xfrm>
          <a:off x="8128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2" name="正方形/長方形 281">
          <a:extLst>
            <a:ext uri="{FF2B5EF4-FFF2-40B4-BE49-F238E27FC236}">
              <a16:creationId xmlns:a16="http://schemas.microsoft.com/office/drawing/2014/main" id="{7A19E101-CD46-43F4-94B0-C7815FA18A2B}"/>
            </a:ext>
          </a:extLst>
        </xdr:cNvPr>
        <xdr:cNvSpPr/>
      </xdr:nvSpPr>
      <xdr:spPr>
        <a:xfrm>
          <a:off x="8128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3" name="正方形/長方形 282">
          <a:extLst>
            <a:ext uri="{FF2B5EF4-FFF2-40B4-BE49-F238E27FC236}">
              <a16:creationId xmlns:a16="http://schemas.microsoft.com/office/drawing/2014/main" id="{1FA7A2D6-EA0A-4795-BAD8-1349A55E797A}"/>
            </a:ext>
          </a:extLst>
        </xdr:cNvPr>
        <xdr:cNvSpPr/>
      </xdr:nvSpPr>
      <xdr:spPr>
        <a:xfrm>
          <a:off x="17145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4" name="正方形/長方形 283">
          <a:extLst>
            <a:ext uri="{FF2B5EF4-FFF2-40B4-BE49-F238E27FC236}">
              <a16:creationId xmlns:a16="http://schemas.microsoft.com/office/drawing/2014/main" id="{4FFE3761-0CB0-4E0E-9C28-84225822DCF1}"/>
            </a:ext>
          </a:extLst>
        </xdr:cNvPr>
        <xdr:cNvSpPr/>
      </xdr:nvSpPr>
      <xdr:spPr>
        <a:xfrm>
          <a:off x="17145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5" name="正方形/長方形 284">
          <a:extLst>
            <a:ext uri="{FF2B5EF4-FFF2-40B4-BE49-F238E27FC236}">
              <a16:creationId xmlns:a16="http://schemas.microsoft.com/office/drawing/2014/main" id="{E5EF593C-9BD1-4B3F-A02D-5D16F5872DC3}"/>
            </a:ext>
          </a:extLst>
        </xdr:cNvPr>
        <xdr:cNvSpPr/>
      </xdr:nvSpPr>
      <xdr:spPr>
        <a:xfrm>
          <a:off x="27432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6" name="正方形/長方形 285">
          <a:extLst>
            <a:ext uri="{FF2B5EF4-FFF2-40B4-BE49-F238E27FC236}">
              <a16:creationId xmlns:a16="http://schemas.microsoft.com/office/drawing/2014/main" id="{511B0D78-F458-4BC3-AE48-D4EB342E6913}"/>
            </a:ext>
          </a:extLst>
        </xdr:cNvPr>
        <xdr:cNvSpPr/>
      </xdr:nvSpPr>
      <xdr:spPr>
        <a:xfrm>
          <a:off x="27432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7" name="正方形/長方形 286">
          <a:extLst>
            <a:ext uri="{FF2B5EF4-FFF2-40B4-BE49-F238E27FC236}">
              <a16:creationId xmlns:a16="http://schemas.microsoft.com/office/drawing/2014/main" id="{D5E92E8C-EECB-4193-AEF2-7E5AC515411F}"/>
            </a:ext>
          </a:extLst>
        </xdr:cNvPr>
        <xdr:cNvSpPr/>
      </xdr:nvSpPr>
      <xdr:spPr>
        <a:xfrm>
          <a:off x="685800" y="16148050"/>
          <a:ext cx="426720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8" name="テキスト ボックス 287">
          <a:extLst>
            <a:ext uri="{FF2B5EF4-FFF2-40B4-BE49-F238E27FC236}">
              <a16:creationId xmlns:a16="http://schemas.microsoft.com/office/drawing/2014/main" id="{F1D2BC24-4342-4114-9D8D-7C5D65E1652F}"/>
            </a:ext>
          </a:extLst>
        </xdr:cNvPr>
        <xdr:cNvSpPr txBox="1"/>
      </xdr:nvSpPr>
      <xdr:spPr>
        <a:xfrm>
          <a:off x="666750" y="15963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9" name="直線コネクタ 288">
          <a:extLst>
            <a:ext uri="{FF2B5EF4-FFF2-40B4-BE49-F238E27FC236}">
              <a16:creationId xmlns:a16="http://schemas.microsoft.com/office/drawing/2014/main" id="{55240B37-A9E1-4F22-A86E-9B21D726E9F6}"/>
            </a:ext>
          </a:extLst>
        </xdr:cNvPr>
        <xdr:cNvCxnSpPr/>
      </xdr:nvCxnSpPr>
      <xdr:spPr>
        <a:xfrm>
          <a:off x="685800" y="18345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90" name="テキスト ボックス 289">
          <a:extLst>
            <a:ext uri="{FF2B5EF4-FFF2-40B4-BE49-F238E27FC236}">
              <a16:creationId xmlns:a16="http://schemas.microsoft.com/office/drawing/2014/main" id="{5DC6F83B-9722-4E01-951C-E7E134E9A90A}"/>
            </a:ext>
          </a:extLst>
        </xdr:cNvPr>
        <xdr:cNvSpPr txBox="1"/>
      </xdr:nvSpPr>
      <xdr:spPr>
        <a:xfrm>
          <a:off x="275771" y="18209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91" name="直線コネクタ 290">
          <a:extLst>
            <a:ext uri="{FF2B5EF4-FFF2-40B4-BE49-F238E27FC236}">
              <a16:creationId xmlns:a16="http://schemas.microsoft.com/office/drawing/2014/main" id="{5D9DF314-C2E7-4A37-8321-1E8FDAF3ECD1}"/>
            </a:ext>
          </a:extLst>
        </xdr:cNvPr>
        <xdr:cNvCxnSpPr/>
      </xdr:nvCxnSpPr>
      <xdr:spPr>
        <a:xfrm>
          <a:off x="685800" y="18031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2" name="テキスト ボックス 291">
          <a:extLst>
            <a:ext uri="{FF2B5EF4-FFF2-40B4-BE49-F238E27FC236}">
              <a16:creationId xmlns:a16="http://schemas.microsoft.com/office/drawing/2014/main" id="{D7D66468-EFA1-461E-A45B-6CEFB51ACC68}"/>
            </a:ext>
          </a:extLst>
        </xdr:cNvPr>
        <xdr:cNvSpPr txBox="1"/>
      </xdr:nvSpPr>
      <xdr:spPr>
        <a:xfrm>
          <a:off x="275771" y="178954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3" name="直線コネクタ 292">
          <a:extLst>
            <a:ext uri="{FF2B5EF4-FFF2-40B4-BE49-F238E27FC236}">
              <a16:creationId xmlns:a16="http://schemas.microsoft.com/office/drawing/2014/main" id="{09BB1505-CFF7-4B09-930C-04EAC2E18AEB}"/>
            </a:ext>
          </a:extLst>
        </xdr:cNvPr>
        <xdr:cNvCxnSpPr/>
      </xdr:nvCxnSpPr>
      <xdr:spPr>
        <a:xfrm>
          <a:off x="685800" y="177174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4" name="テキスト ボックス 293">
          <a:extLst>
            <a:ext uri="{FF2B5EF4-FFF2-40B4-BE49-F238E27FC236}">
              <a16:creationId xmlns:a16="http://schemas.microsoft.com/office/drawing/2014/main" id="{86C38D62-2DBF-4791-BC51-98C796F698A3}"/>
            </a:ext>
          </a:extLst>
        </xdr:cNvPr>
        <xdr:cNvSpPr txBox="1"/>
      </xdr:nvSpPr>
      <xdr:spPr>
        <a:xfrm>
          <a:off x="339891" y="175815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5" name="直線コネクタ 294">
          <a:extLst>
            <a:ext uri="{FF2B5EF4-FFF2-40B4-BE49-F238E27FC236}">
              <a16:creationId xmlns:a16="http://schemas.microsoft.com/office/drawing/2014/main" id="{987FCF9B-CBAF-4E65-A999-71117DCF1891}"/>
            </a:ext>
          </a:extLst>
        </xdr:cNvPr>
        <xdr:cNvCxnSpPr/>
      </xdr:nvCxnSpPr>
      <xdr:spPr>
        <a:xfrm>
          <a:off x="685800" y="1740353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6" name="テキスト ボックス 295">
          <a:extLst>
            <a:ext uri="{FF2B5EF4-FFF2-40B4-BE49-F238E27FC236}">
              <a16:creationId xmlns:a16="http://schemas.microsoft.com/office/drawing/2014/main" id="{383E954A-5C24-4808-B190-073A1A0B92E2}"/>
            </a:ext>
          </a:extLst>
        </xdr:cNvPr>
        <xdr:cNvSpPr txBox="1"/>
      </xdr:nvSpPr>
      <xdr:spPr>
        <a:xfrm>
          <a:off x="339891" y="172676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7" name="直線コネクタ 296">
          <a:extLst>
            <a:ext uri="{FF2B5EF4-FFF2-40B4-BE49-F238E27FC236}">
              <a16:creationId xmlns:a16="http://schemas.microsoft.com/office/drawing/2014/main" id="{9990FDA1-9903-4281-86C4-1BA86734B6C4}"/>
            </a:ext>
          </a:extLst>
        </xdr:cNvPr>
        <xdr:cNvCxnSpPr/>
      </xdr:nvCxnSpPr>
      <xdr:spPr>
        <a:xfrm>
          <a:off x="685800" y="1708966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8" name="テキスト ボックス 297">
          <a:extLst>
            <a:ext uri="{FF2B5EF4-FFF2-40B4-BE49-F238E27FC236}">
              <a16:creationId xmlns:a16="http://schemas.microsoft.com/office/drawing/2014/main" id="{3C8235B1-4DB2-47AA-AD9F-BCC75955F7D1}"/>
            </a:ext>
          </a:extLst>
        </xdr:cNvPr>
        <xdr:cNvSpPr txBox="1"/>
      </xdr:nvSpPr>
      <xdr:spPr>
        <a:xfrm>
          <a:off x="339891" y="169537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99" name="直線コネクタ 298">
          <a:extLst>
            <a:ext uri="{FF2B5EF4-FFF2-40B4-BE49-F238E27FC236}">
              <a16:creationId xmlns:a16="http://schemas.microsoft.com/office/drawing/2014/main" id="{9A32550E-899D-4FE3-B51E-98225EA36B44}"/>
            </a:ext>
          </a:extLst>
        </xdr:cNvPr>
        <xdr:cNvCxnSpPr/>
      </xdr:nvCxnSpPr>
      <xdr:spPr>
        <a:xfrm>
          <a:off x="685800" y="167757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00" name="テキスト ボックス 299">
          <a:extLst>
            <a:ext uri="{FF2B5EF4-FFF2-40B4-BE49-F238E27FC236}">
              <a16:creationId xmlns:a16="http://schemas.microsoft.com/office/drawing/2014/main" id="{1E890FC8-F380-4230-B91B-618BC4EA48F9}"/>
            </a:ext>
          </a:extLst>
        </xdr:cNvPr>
        <xdr:cNvSpPr txBox="1"/>
      </xdr:nvSpPr>
      <xdr:spPr>
        <a:xfrm>
          <a:off x="339891" y="16639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01" name="直線コネクタ 300">
          <a:extLst>
            <a:ext uri="{FF2B5EF4-FFF2-40B4-BE49-F238E27FC236}">
              <a16:creationId xmlns:a16="http://schemas.microsoft.com/office/drawing/2014/main" id="{4B8EB18A-F45C-49DD-A3F2-EE8842C30E99}"/>
            </a:ext>
          </a:extLst>
        </xdr:cNvPr>
        <xdr:cNvCxnSpPr/>
      </xdr:nvCxnSpPr>
      <xdr:spPr>
        <a:xfrm>
          <a:off x="685800" y="164619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2" name="テキスト ボックス 301">
          <a:extLst>
            <a:ext uri="{FF2B5EF4-FFF2-40B4-BE49-F238E27FC236}">
              <a16:creationId xmlns:a16="http://schemas.microsoft.com/office/drawing/2014/main" id="{CA052E78-8597-49F7-B7B9-4915A480F6DA}"/>
            </a:ext>
          </a:extLst>
        </xdr:cNvPr>
        <xdr:cNvSpPr txBox="1"/>
      </xdr:nvSpPr>
      <xdr:spPr>
        <a:xfrm>
          <a:off x="384961" y="163260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3" name="直線コネクタ 302">
          <a:extLst>
            <a:ext uri="{FF2B5EF4-FFF2-40B4-BE49-F238E27FC236}">
              <a16:creationId xmlns:a16="http://schemas.microsoft.com/office/drawing/2014/main" id="{878C2815-ADE4-4457-9122-B11A6D560B01}"/>
            </a:ext>
          </a:extLst>
        </xdr:cNvPr>
        <xdr:cNvCxnSpPr/>
      </xdr:nvCxnSpPr>
      <xdr:spPr>
        <a:xfrm>
          <a:off x="685800" y="16148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4" name="【市民会館】&#10;有形固定資産減価償却率グラフ枠">
          <a:extLst>
            <a:ext uri="{FF2B5EF4-FFF2-40B4-BE49-F238E27FC236}">
              <a16:creationId xmlns:a16="http://schemas.microsoft.com/office/drawing/2014/main" id="{6FF50636-2D34-4D54-917E-ECBBF6AF3297}"/>
            </a:ext>
          </a:extLst>
        </xdr:cNvPr>
        <xdr:cNvSpPr/>
      </xdr:nvSpPr>
      <xdr:spPr>
        <a:xfrm>
          <a:off x="685800" y="16148050"/>
          <a:ext cx="426720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118655</xdr:rowOff>
    </xdr:from>
    <xdr:to>
      <xdr:col>24</xdr:col>
      <xdr:colOff>62865</xdr:colOff>
      <xdr:row>109</xdr:row>
      <xdr:rowOff>35379</xdr:rowOff>
    </xdr:to>
    <xdr:cxnSp macro="">
      <xdr:nvCxnSpPr>
        <xdr:cNvPr id="305" name="直線コネクタ 304">
          <a:extLst>
            <a:ext uri="{FF2B5EF4-FFF2-40B4-BE49-F238E27FC236}">
              <a16:creationId xmlns:a16="http://schemas.microsoft.com/office/drawing/2014/main" id="{8AF66C10-BD84-49D6-AB8F-EAF2AF784ECC}"/>
            </a:ext>
          </a:extLst>
        </xdr:cNvPr>
        <xdr:cNvCxnSpPr/>
      </xdr:nvCxnSpPr>
      <xdr:spPr>
        <a:xfrm flipV="1">
          <a:off x="4177665" y="16463555"/>
          <a:ext cx="0" cy="15677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06" name="【市民会館】&#10;有形固定資産減価償却率最小値テキスト">
          <a:extLst>
            <a:ext uri="{FF2B5EF4-FFF2-40B4-BE49-F238E27FC236}">
              <a16:creationId xmlns:a16="http://schemas.microsoft.com/office/drawing/2014/main" id="{FC80084D-7C83-4A72-B039-DC557DF90140}"/>
            </a:ext>
          </a:extLst>
        </xdr:cNvPr>
        <xdr:cNvSpPr txBox="1"/>
      </xdr:nvSpPr>
      <xdr:spPr>
        <a:xfrm>
          <a:off x="4216400" y="18035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07" name="直線コネクタ 306">
          <a:extLst>
            <a:ext uri="{FF2B5EF4-FFF2-40B4-BE49-F238E27FC236}">
              <a16:creationId xmlns:a16="http://schemas.microsoft.com/office/drawing/2014/main" id="{73321D84-A144-41DB-88E6-6E204913AEDF}"/>
            </a:ext>
          </a:extLst>
        </xdr:cNvPr>
        <xdr:cNvCxnSpPr/>
      </xdr:nvCxnSpPr>
      <xdr:spPr>
        <a:xfrm>
          <a:off x="4108450" y="1803127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65332</xdr:rowOff>
    </xdr:from>
    <xdr:ext cx="340478" cy="259045"/>
    <xdr:sp macro="" textlink="">
      <xdr:nvSpPr>
        <xdr:cNvPr id="308" name="【市民会館】&#10;有形固定資産減価償却率最大値テキスト">
          <a:extLst>
            <a:ext uri="{FF2B5EF4-FFF2-40B4-BE49-F238E27FC236}">
              <a16:creationId xmlns:a16="http://schemas.microsoft.com/office/drawing/2014/main" id="{078EA2DA-9CF4-4F73-8C04-59AD6684B9DD}"/>
            </a:ext>
          </a:extLst>
        </xdr:cNvPr>
        <xdr:cNvSpPr txBox="1"/>
      </xdr:nvSpPr>
      <xdr:spPr>
        <a:xfrm>
          <a:off x="4216400" y="162451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118655</xdr:rowOff>
    </xdr:from>
    <xdr:to>
      <xdr:col>24</xdr:col>
      <xdr:colOff>152400</xdr:colOff>
      <xdr:row>99</xdr:row>
      <xdr:rowOff>118655</xdr:rowOff>
    </xdr:to>
    <xdr:cxnSp macro="">
      <xdr:nvCxnSpPr>
        <xdr:cNvPr id="309" name="直線コネクタ 308">
          <a:extLst>
            <a:ext uri="{FF2B5EF4-FFF2-40B4-BE49-F238E27FC236}">
              <a16:creationId xmlns:a16="http://schemas.microsoft.com/office/drawing/2014/main" id="{B2719EE2-1933-4D50-953A-6D9E6550AF17}"/>
            </a:ext>
          </a:extLst>
        </xdr:cNvPr>
        <xdr:cNvCxnSpPr/>
      </xdr:nvCxnSpPr>
      <xdr:spPr>
        <a:xfrm>
          <a:off x="4108450" y="1646355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97263</xdr:rowOff>
    </xdr:from>
    <xdr:ext cx="405111" cy="259045"/>
    <xdr:sp macro="" textlink="">
      <xdr:nvSpPr>
        <xdr:cNvPr id="310" name="【市民会館】&#10;有形固定資産減価償却率平均値テキスト">
          <a:extLst>
            <a:ext uri="{FF2B5EF4-FFF2-40B4-BE49-F238E27FC236}">
              <a16:creationId xmlns:a16="http://schemas.microsoft.com/office/drawing/2014/main" id="{37144DDF-4F2C-4A0D-8ABE-A017FA52906C}"/>
            </a:ext>
          </a:extLst>
        </xdr:cNvPr>
        <xdr:cNvSpPr txBox="1"/>
      </xdr:nvSpPr>
      <xdr:spPr>
        <a:xfrm>
          <a:off x="4216400" y="172676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74386</xdr:rowOff>
    </xdr:from>
    <xdr:to>
      <xdr:col>24</xdr:col>
      <xdr:colOff>114300</xdr:colOff>
      <xdr:row>106</xdr:row>
      <xdr:rowOff>4536</xdr:rowOff>
    </xdr:to>
    <xdr:sp macro="" textlink="">
      <xdr:nvSpPr>
        <xdr:cNvPr id="311" name="フローチャート: 判断 310">
          <a:extLst>
            <a:ext uri="{FF2B5EF4-FFF2-40B4-BE49-F238E27FC236}">
              <a16:creationId xmlns:a16="http://schemas.microsoft.com/office/drawing/2014/main" id="{DB961000-ED12-4DA6-AF0C-76AA09792DE2}"/>
            </a:ext>
          </a:extLst>
        </xdr:cNvPr>
        <xdr:cNvSpPr/>
      </xdr:nvSpPr>
      <xdr:spPr>
        <a:xfrm>
          <a:off x="4127500" y="1740988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133169</xdr:rowOff>
    </xdr:from>
    <xdr:to>
      <xdr:col>20</xdr:col>
      <xdr:colOff>38100</xdr:colOff>
      <xdr:row>106</xdr:row>
      <xdr:rowOff>63319</xdr:rowOff>
    </xdr:to>
    <xdr:sp macro="" textlink="">
      <xdr:nvSpPr>
        <xdr:cNvPr id="312" name="フローチャート: 判断 311">
          <a:extLst>
            <a:ext uri="{FF2B5EF4-FFF2-40B4-BE49-F238E27FC236}">
              <a16:creationId xmlns:a16="http://schemas.microsoft.com/office/drawing/2014/main" id="{899F9DAD-DAC4-43AC-BC75-7DD3362C9EEC}"/>
            </a:ext>
          </a:extLst>
        </xdr:cNvPr>
        <xdr:cNvSpPr/>
      </xdr:nvSpPr>
      <xdr:spPr>
        <a:xfrm>
          <a:off x="3384550" y="1746866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136434</xdr:rowOff>
    </xdr:from>
    <xdr:to>
      <xdr:col>15</xdr:col>
      <xdr:colOff>101600</xdr:colOff>
      <xdr:row>106</xdr:row>
      <xdr:rowOff>66584</xdr:rowOff>
    </xdr:to>
    <xdr:sp macro="" textlink="">
      <xdr:nvSpPr>
        <xdr:cNvPr id="313" name="フローチャート: 判断 312">
          <a:extLst>
            <a:ext uri="{FF2B5EF4-FFF2-40B4-BE49-F238E27FC236}">
              <a16:creationId xmlns:a16="http://schemas.microsoft.com/office/drawing/2014/main" id="{237D7DE5-6522-4A94-AE64-401140801CCE}"/>
            </a:ext>
          </a:extLst>
        </xdr:cNvPr>
        <xdr:cNvSpPr/>
      </xdr:nvSpPr>
      <xdr:spPr>
        <a:xfrm>
          <a:off x="2571750" y="1747193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98879</xdr:rowOff>
    </xdr:from>
    <xdr:to>
      <xdr:col>10</xdr:col>
      <xdr:colOff>165100</xdr:colOff>
      <xdr:row>106</xdr:row>
      <xdr:rowOff>29029</xdr:rowOff>
    </xdr:to>
    <xdr:sp macro="" textlink="">
      <xdr:nvSpPr>
        <xdr:cNvPr id="314" name="フローチャート: 判断 313">
          <a:extLst>
            <a:ext uri="{FF2B5EF4-FFF2-40B4-BE49-F238E27FC236}">
              <a16:creationId xmlns:a16="http://schemas.microsoft.com/office/drawing/2014/main" id="{879C0D10-85BE-4117-A050-2AC602BD45BD}"/>
            </a:ext>
          </a:extLst>
        </xdr:cNvPr>
        <xdr:cNvSpPr/>
      </xdr:nvSpPr>
      <xdr:spPr>
        <a:xfrm>
          <a:off x="1778000" y="1743437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69487</xdr:rowOff>
    </xdr:from>
    <xdr:to>
      <xdr:col>6</xdr:col>
      <xdr:colOff>38100</xdr:colOff>
      <xdr:row>105</xdr:row>
      <xdr:rowOff>171087</xdr:rowOff>
    </xdr:to>
    <xdr:sp macro="" textlink="">
      <xdr:nvSpPr>
        <xdr:cNvPr id="315" name="フローチャート: 判断 314">
          <a:extLst>
            <a:ext uri="{FF2B5EF4-FFF2-40B4-BE49-F238E27FC236}">
              <a16:creationId xmlns:a16="http://schemas.microsoft.com/office/drawing/2014/main" id="{69A85409-DC01-4917-BF87-CF134AD3CBDC}"/>
            </a:ext>
          </a:extLst>
        </xdr:cNvPr>
        <xdr:cNvSpPr/>
      </xdr:nvSpPr>
      <xdr:spPr>
        <a:xfrm>
          <a:off x="984250" y="1740498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3C294F16-FC7E-4502-AB8D-D4AF2D0F4504}"/>
            </a:ext>
          </a:extLst>
        </xdr:cNvPr>
        <xdr:cNvSpPr txBox="1"/>
      </xdr:nvSpPr>
      <xdr:spPr>
        <a:xfrm>
          <a:off x="40068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8AA13E02-31A3-45D4-B265-9099E41DB5E4}"/>
            </a:ext>
          </a:extLst>
        </xdr:cNvPr>
        <xdr:cNvSpPr txBox="1"/>
      </xdr:nvSpPr>
      <xdr:spPr>
        <a:xfrm>
          <a:off x="32575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E4B32E70-1933-4C29-A129-A5A63200114B}"/>
            </a:ext>
          </a:extLst>
        </xdr:cNvPr>
        <xdr:cNvSpPr txBox="1"/>
      </xdr:nvSpPr>
      <xdr:spPr>
        <a:xfrm>
          <a:off x="24511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9" name="テキスト ボックス 318">
          <a:extLst>
            <a:ext uri="{FF2B5EF4-FFF2-40B4-BE49-F238E27FC236}">
              <a16:creationId xmlns:a16="http://schemas.microsoft.com/office/drawing/2014/main" id="{D2E0CB2D-8CE5-4E01-A9FA-BAB500A0C428}"/>
            </a:ext>
          </a:extLst>
        </xdr:cNvPr>
        <xdr:cNvSpPr txBox="1"/>
      </xdr:nvSpPr>
      <xdr:spPr>
        <a:xfrm>
          <a:off x="16573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20" name="テキスト ボックス 319">
          <a:extLst>
            <a:ext uri="{FF2B5EF4-FFF2-40B4-BE49-F238E27FC236}">
              <a16:creationId xmlns:a16="http://schemas.microsoft.com/office/drawing/2014/main" id="{1C2C221E-6991-487A-89A6-84176D084E95}"/>
            </a:ext>
          </a:extLst>
        </xdr:cNvPr>
        <xdr:cNvSpPr txBox="1"/>
      </xdr:nvSpPr>
      <xdr:spPr>
        <a:xfrm>
          <a:off x="8572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118473</xdr:rowOff>
    </xdr:from>
    <xdr:to>
      <xdr:col>24</xdr:col>
      <xdr:colOff>114300</xdr:colOff>
      <xdr:row>109</xdr:row>
      <xdr:rowOff>48623</xdr:rowOff>
    </xdr:to>
    <xdr:sp macro="" textlink="">
      <xdr:nvSpPr>
        <xdr:cNvPr id="321" name="楕円 320">
          <a:extLst>
            <a:ext uri="{FF2B5EF4-FFF2-40B4-BE49-F238E27FC236}">
              <a16:creationId xmlns:a16="http://schemas.microsoft.com/office/drawing/2014/main" id="{D86F9B0E-C491-48E0-A0AC-3F695DF26A46}"/>
            </a:ext>
          </a:extLst>
        </xdr:cNvPr>
        <xdr:cNvSpPr/>
      </xdr:nvSpPr>
      <xdr:spPr>
        <a:xfrm>
          <a:off x="4127500" y="1794927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108</xdr:row>
      <xdr:rowOff>33400</xdr:rowOff>
    </xdr:from>
    <xdr:ext cx="405111" cy="259045"/>
    <xdr:sp macro="" textlink="">
      <xdr:nvSpPr>
        <xdr:cNvPr id="322" name="【市民会館】&#10;有形固定資産減価償却率該当値テキスト">
          <a:extLst>
            <a:ext uri="{FF2B5EF4-FFF2-40B4-BE49-F238E27FC236}">
              <a16:creationId xmlns:a16="http://schemas.microsoft.com/office/drawing/2014/main" id="{120F323F-0421-4805-901D-646BA59768A0}"/>
            </a:ext>
          </a:extLst>
        </xdr:cNvPr>
        <xdr:cNvSpPr txBox="1"/>
      </xdr:nvSpPr>
      <xdr:spPr>
        <a:xfrm>
          <a:off x="4216400" y="17864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108</xdr:row>
      <xdr:rowOff>141332</xdr:rowOff>
    </xdr:from>
    <xdr:to>
      <xdr:col>20</xdr:col>
      <xdr:colOff>38100</xdr:colOff>
      <xdr:row>109</xdr:row>
      <xdr:rowOff>71482</xdr:rowOff>
    </xdr:to>
    <xdr:sp macro="" textlink="">
      <xdr:nvSpPr>
        <xdr:cNvPr id="323" name="楕円 322">
          <a:extLst>
            <a:ext uri="{FF2B5EF4-FFF2-40B4-BE49-F238E27FC236}">
              <a16:creationId xmlns:a16="http://schemas.microsoft.com/office/drawing/2014/main" id="{29EADAEA-030C-47C8-BD2D-DA291EAABDAF}"/>
            </a:ext>
          </a:extLst>
        </xdr:cNvPr>
        <xdr:cNvSpPr/>
      </xdr:nvSpPr>
      <xdr:spPr>
        <a:xfrm>
          <a:off x="3384550" y="1797213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108</xdr:row>
      <xdr:rowOff>169273</xdr:rowOff>
    </xdr:from>
    <xdr:to>
      <xdr:col>24</xdr:col>
      <xdr:colOff>63500</xdr:colOff>
      <xdr:row>109</xdr:row>
      <xdr:rowOff>20682</xdr:rowOff>
    </xdr:to>
    <xdr:cxnSp macro="">
      <xdr:nvCxnSpPr>
        <xdr:cNvPr id="324" name="直線コネクタ 323">
          <a:extLst>
            <a:ext uri="{FF2B5EF4-FFF2-40B4-BE49-F238E27FC236}">
              <a16:creationId xmlns:a16="http://schemas.microsoft.com/office/drawing/2014/main" id="{5D781C23-73C1-4594-B3BB-AE198A87B056}"/>
            </a:ext>
          </a:extLst>
        </xdr:cNvPr>
        <xdr:cNvCxnSpPr/>
      </xdr:nvCxnSpPr>
      <xdr:spPr>
        <a:xfrm flipV="1">
          <a:off x="3429000" y="17993723"/>
          <a:ext cx="7493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108</xdr:row>
      <xdr:rowOff>125005</xdr:rowOff>
    </xdr:from>
    <xdr:to>
      <xdr:col>15</xdr:col>
      <xdr:colOff>101600</xdr:colOff>
      <xdr:row>109</xdr:row>
      <xdr:rowOff>55155</xdr:rowOff>
    </xdr:to>
    <xdr:sp macro="" textlink="">
      <xdr:nvSpPr>
        <xdr:cNvPr id="325" name="楕円 324">
          <a:extLst>
            <a:ext uri="{FF2B5EF4-FFF2-40B4-BE49-F238E27FC236}">
              <a16:creationId xmlns:a16="http://schemas.microsoft.com/office/drawing/2014/main" id="{DFF7E868-45E4-4980-8C36-5B0DADDD222F}"/>
            </a:ext>
          </a:extLst>
        </xdr:cNvPr>
        <xdr:cNvSpPr/>
      </xdr:nvSpPr>
      <xdr:spPr>
        <a:xfrm>
          <a:off x="2571750" y="1795580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109</xdr:row>
      <xdr:rowOff>4355</xdr:rowOff>
    </xdr:from>
    <xdr:to>
      <xdr:col>19</xdr:col>
      <xdr:colOff>177800</xdr:colOff>
      <xdr:row>109</xdr:row>
      <xdr:rowOff>20682</xdr:rowOff>
    </xdr:to>
    <xdr:cxnSp macro="">
      <xdr:nvCxnSpPr>
        <xdr:cNvPr id="326" name="直線コネクタ 325">
          <a:extLst>
            <a:ext uri="{FF2B5EF4-FFF2-40B4-BE49-F238E27FC236}">
              <a16:creationId xmlns:a16="http://schemas.microsoft.com/office/drawing/2014/main" id="{7738C7BD-E494-4A36-92A3-52DF66186246}"/>
            </a:ext>
          </a:extLst>
        </xdr:cNvPr>
        <xdr:cNvCxnSpPr/>
      </xdr:nvCxnSpPr>
      <xdr:spPr>
        <a:xfrm>
          <a:off x="2622550" y="18000255"/>
          <a:ext cx="806450" cy="16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108</xdr:row>
      <xdr:rowOff>89081</xdr:rowOff>
    </xdr:from>
    <xdr:to>
      <xdr:col>10</xdr:col>
      <xdr:colOff>165100</xdr:colOff>
      <xdr:row>109</xdr:row>
      <xdr:rowOff>19231</xdr:rowOff>
    </xdr:to>
    <xdr:sp macro="" textlink="">
      <xdr:nvSpPr>
        <xdr:cNvPr id="327" name="楕円 326">
          <a:extLst>
            <a:ext uri="{FF2B5EF4-FFF2-40B4-BE49-F238E27FC236}">
              <a16:creationId xmlns:a16="http://schemas.microsoft.com/office/drawing/2014/main" id="{2A29AEF3-021B-49DC-907A-49353C459C14}"/>
            </a:ext>
          </a:extLst>
        </xdr:cNvPr>
        <xdr:cNvSpPr/>
      </xdr:nvSpPr>
      <xdr:spPr>
        <a:xfrm>
          <a:off x="1778000" y="1791988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108</xdr:row>
      <xdr:rowOff>139881</xdr:rowOff>
    </xdr:from>
    <xdr:to>
      <xdr:col>15</xdr:col>
      <xdr:colOff>50800</xdr:colOff>
      <xdr:row>109</xdr:row>
      <xdr:rowOff>4355</xdr:rowOff>
    </xdr:to>
    <xdr:cxnSp macro="">
      <xdr:nvCxnSpPr>
        <xdr:cNvPr id="328" name="直線コネクタ 327">
          <a:extLst>
            <a:ext uri="{FF2B5EF4-FFF2-40B4-BE49-F238E27FC236}">
              <a16:creationId xmlns:a16="http://schemas.microsoft.com/office/drawing/2014/main" id="{DB8D2428-FC35-4016-8F6B-5A011E7F5347}"/>
            </a:ext>
          </a:extLst>
        </xdr:cNvPr>
        <xdr:cNvCxnSpPr/>
      </xdr:nvCxnSpPr>
      <xdr:spPr>
        <a:xfrm>
          <a:off x="1828800" y="17970681"/>
          <a:ext cx="793750" cy="29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108</xdr:row>
      <xdr:rowOff>67855</xdr:rowOff>
    </xdr:from>
    <xdr:to>
      <xdr:col>6</xdr:col>
      <xdr:colOff>38100</xdr:colOff>
      <xdr:row>108</xdr:row>
      <xdr:rowOff>169455</xdr:rowOff>
    </xdr:to>
    <xdr:sp macro="" textlink="">
      <xdr:nvSpPr>
        <xdr:cNvPr id="329" name="楕円 328">
          <a:extLst>
            <a:ext uri="{FF2B5EF4-FFF2-40B4-BE49-F238E27FC236}">
              <a16:creationId xmlns:a16="http://schemas.microsoft.com/office/drawing/2014/main" id="{5D2940C7-1C4B-44A0-889E-C0F51689DC14}"/>
            </a:ext>
          </a:extLst>
        </xdr:cNvPr>
        <xdr:cNvSpPr/>
      </xdr:nvSpPr>
      <xdr:spPr>
        <a:xfrm>
          <a:off x="984250" y="1789865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108</xdr:row>
      <xdr:rowOff>118655</xdr:rowOff>
    </xdr:from>
    <xdr:to>
      <xdr:col>10</xdr:col>
      <xdr:colOff>114300</xdr:colOff>
      <xdr:row>108</xdr:row>
      <xdr:rowOff>139881</xdr:rowOff>
    </xdr:to>
    <xdr:cxnSp macro="">
      <xdr:nvCxnSpPr>
        <xdr:cNvPr id="330" name="直線コネクタ 329">
          <a:extLst>
            <a:ext uri="{FF2B5EF4-FFF2-40B4-BE49-F238E27FC236}">
              <a16:creationId xmlns:a16="http://schemas.microsoft.com/office/drawing/2014/main" id="{5659466B-69F7-48F6-99D4-9F415CB3D2CA}"/>
            </a:ext>
          </a:extLst>
        </xdr:cNvPr>
        <xdr:cNvCxnSpPr/>
      </xdr:nvCxnSpPr>
      <xdr:spPr>
        <a:xfrm>
          <a:off x="1028700" y="17949455"/>
          <a:ext cx="800100"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79846</xdr:rowOff>
    </xdr:from>
    <xdr:ext cx="405111" cy="259045"/>
    <xdr:sp macro="" textlink="">
      <xdr:nvSpPr>
        <xdr:cNvPr id="331" name="n_1aveValue【市民会館】&#10;有形固定資産減価償却率">
          <a:extLst>
            <a:ext uri="{FF2B5EF4-FFF2-40B4-BE49-F238E27FC236}">
              <a16:creationId xmlns:a16="http://schemas.microsoft.com/office/drawing/2014/main" id="{7852DBE6-7B2E-448E-8E63-79871EA0F578}"/>
            </a:ext>
          </a:extLst>
        </xdr:cNvPr>
        <xdr:cNvSpPr txBox="1"/>
      </xdr:nvSpPr>
      <xdr:spPr>
        <a:xfrm>
          <a:off x="3239144" y="172502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83111</xdr:rowOff>
    </xdr:from>
    <xdr:ext cx="405111" cy="259045"/>
    <xdr:sp macro="" textlink="">
      <xdr:nvSpPr>
        <xdr:cNvPr id="332" name="n_2aveValue【市民会館】&#10;有形固定資産減価償却率">
          <a:extLst>
            <a:ext uri="{FF2B5EF4-FFF2-40B4-BE49-F238E27FC236}">
              <a16:creationId xmlns:a16="http://schemas.microsoft.com/office/drawing/2014/main" id="{27B09D40-C225-476D-9331-222E8CD6A572}"/>
            </a:ext>
          </a:extLst>
        </xdr:cNvPr>
        <xdr:cNvSpPr txBox="1"/>
      </xdr:nvSpPr>
      <xdr:spPr>
        <a:xfrm>
          <a:off x="2439044" y="17253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45556</xdr:rowOff>
    </xdr:from>
    <xdr:ext cx="405111" cy="259045"/>
    <xdr:sp macro="" textlink="">
      <xdr:nvSpPr>
        <xdr:cNvPr id="333" name="n_3aveValue【市民会館】&#10;有形固定資産減価償却率">
          <a:extLst>
            <a:ext uri="{FF2B5EF4-FFF2-40B4-BE49-F238E27FC236}">
              <a16:creationId xmlns:a16="http://schemas.microsoft.com/office/drawing/2014/main" id="{4B4536BF-7FE1-403B-B717-C84DF0782F51}"/>
            </a:ext>
          </a:extLst>
        </xdr:cNvPr>
        <xdr:cNvSpPr txBox="1"/>
      </xdr:nvSpPr>
      <xdr:spPr>
        <a:xfrm>
          <a:off x="1645294" y="172159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16164</xdr:rowOff>
    </xdr:from>
    <xdr:ext cx="405111" cy="259045"/>
    <xdr:sp macro="" textlink="">
      <xdr:nvSpPr>
        <xdr:cNvPr id="334" name="n_4aveValue【市民会館】&#10;有形固定資産減価償却率">
          <a:extLst>
            <a:ext uri="{FF2B5EF4-FFF2-40B4-BE49-F238E27FC236}">
              <a16:creationId xmlns:a16="http://schemas.microsoft.com/office/drawing/2014/main" id="{EEE96244-F8AA-4C7C-A9C0-A1AB25EB597E}"/>
            </a:ext>
          </a:extLst>
        </xdr:cNvPr>
        <xdr:cNvSpPr txBox="1"/>
      </xdr:nvSpPr>
      <xdr:spPr>
        <a:xfrm>
          <a:off x="851544" y="17186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109</xdr:row>
      <xdr:rowOff>62609</xdr:rowOff>
    </xdr:from>
    <xdr:ext cx="405111" cy="259045"/>
    <xdr:sp macro="" textlink="">
      <xdr:nvSpPr>
        <xdr:cNvPr id="335" name="n_1mainValue【市民会館】&#10;有形固定資産減価償却率">
          <a:extLst>
            <a:ext uri="{FF2B5EF4-FFF2-40B4-BE49-F238E27FC236}">
              <a16:creationId xmlns:a16="http://schemas.microsoft.com/office/drawing/2014/main" id="{1146F8EA-6480-462B-BCE1-3E49B0B74F21}"/>
            </a:ext>
          </a:extLst>
        </xdr:cNvPr>
        <xdr:cNvSpPr txBox="1"/>
      </xdr:nvSpPr>
      <xdr:spPr>
        <a:xfrm>
          <a:off x="3239144" y="18058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109</xdr:row>
      <xdr:rowOff>46282</xdr:rowOff>
    </xdr:from>
    <xdr:ext cx="405111" cy="259045"/>
    <xdr:sp macro="" textlink="">
      <xdr:nvSpPr>
        <xdr:cNvPr id="336" name="n_2mainValue【市民会館】&#10;有形固定資産減価償却率">
          <a:extLst>
            <a:ext uri="{FF2B5EF4-FFF2-40B4-BE49-F238E27FC236}">
              <a16:creationId xmlns:a16="http://schemas.microsoft.com/office/drawing/2014/main" id="{6160C9DE-3445-4D36-999E-6553E30457F0}"/>
            </a:ext>
          </a:extLst>
        </xdr:cNvPr>
        <xdr:cNvSpPr txBox="1"/>
      </xdr:nvSpPr>
      <xdr:spPr>
        <a:xfrm>
          <a:off x="2439044" y="18042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109</xdr:row>
      <xdr:rowOff>10358</xdr:rowOff>
    </xdr:from>
    <xdr:ext cx="405111" cy="259045"/>
    <xdr:sp macro="" textlink="">
      <xdr:nvSpPr>
        <xdr:cNvPr id="337" name="n_3mainValue【市民会館】&#10;有形固定資産減価償却率">
          <a:extLst>
            <a:ext uri="{FF2B5EF4-FFF2-40B4-BE49-F238E27FC236}">
              <a16:creationId xmlns:a16="http://schemas.microsoft.com/office/drawing/2014/main" id="{2BB3E3A4-DCA4-4FB4-8FF1-2443D25562A0}"/>
            </a:ext>
          </a:extLst>
        </xdr:cNvPr>
        <xdr:cNvSpPr txBox="1"/>
      </xdr:nvSpPr>
      <xdr:spPr>
        <a:xfrm>
          <a:off x="1645294" y="18006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108</xdr:row>
      <xdr:rowOff>160582</xdr:rowOff>
    </xdr:from>
    <xdr:ext cx="405111" cy="259045"/>
    <xdr:sp macro="" textlink="">
      <xdr:nvSpPr>
        <xdr:cNvPr id="338" name="n_4mainValue【市民会館】&#10;有形固定資産減価償却率">
          <a:extLst>
            <a:ext uri="{FF2B5EF4-FFF2-40B4-BE49-F238E27FC236}">
              <a16:creationId xmlns:a16="http://schemas.microsoft.com/office/drawing/2014/main" id="{700EC036-9572-47AF-B24B-350674936853}"/>
            </a:ext>
          </a:extLst>
        </xdr:cNvPr>
        <xdr:cNvSpPr txBox="1"/>
      </xdr:nvSpPr>
      <xdr:spPr>
        <a:xfrm>
          <a:off x="851544" y="1799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9" name="正方形/長方形 338">
          <a:extLst>
            <a:ext uri="{FF2B5EF4-FFF2-40B4-BE49-F238E27FC236}">
              <a16:creationId xmlns:a16="http://schemas.microsoft.com/office/drawing/2014/main" id="{791AC32A-B3A6-4482-9941-CE9CC0F4E9F4}"/>
            </a:ext>
          </a:extLst>
        </xdr:cNvPr>
        <xdr:cNvSpPr/>
      </xdr:nvSpPr>
      <xdr:spPr>
        <a:xfrm>
          <a:off x="595630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40" name="正方形/長方形 339">
          <a:extLst>
            <a:ext uri="{FF2B5EF4-FFF2-40B4-BE49-F238E27FC236}">
              <a16:creationId xmlns:a16="http://schemas.microsoft.com/office/drawing/2014/main" id="{B1D0D1C3-7A83-42ED-B1A4-1673C16D3910}"/>
            </a:ext>
          </a:extLst>
        </xdr:cNvPr>
        <xdr:cNvSpPr/>
      </xdr:nvSpPr>
      <xdr:spPr>
        <a:xfrm>
          <a:off x="60642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1" name="正方形/長方形 340">
          <a:extLst>
            <a:ext uri="{FF2B5EF4-FFF2-40B4-BE49-F238E27FC236}">
              <a16:creationId xmlns:a16="http://schemas.microsoft.com/office/drawing/2014/main" id="{20BA12F7-9050-4339-9D52-F591AF7A6652}"/>
            </a:ext>
          </a:extLst>
        </xdr:cNvPr>
        <xdr:cNvSpPr/>
      </xdr:nvSpPr>
      <xdr:spPr>
        <a:xfrm>
          <a:off x="60642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2" name="正方形/長方形 341">
          <a:extLst>
            <a:ext uri="{FF2B5EF4-FFF2-40B4-BE49-F238E27FC236}">
              <a16:creationId xmlns:a16="http://schemas.microsoft.com/office/drawing/2014/main" id="{A8BF3372-A751-40D2-8E22-EF3C7215023E}"/>
            </a:ext>
          </a:extLst>
        </xdr:cNvPr>
        <xdr:cNvSpPr/>
      </xdr:nvSpPr>
      <xdr:spPr>
        <a:xfrm>
          <a:off x="69850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3" name="正方形/長方形 342">
          <a:extLst>
            <a:ext uri="{FF2B5EF4-FFF2-40B4-BE49-F238E27FC236}">
              <a16:creationId xmlns:a16="http://schemas.microsoft.com/office/drawing/2014/main" id="{2286895B-C866-4BF3-AB87-26927219EB1A}"/>
            </a:ext>
          </a:extLst>
        </xdr:cNvPr>
        <xdr:cNvSpPr/>
      </xdr:nvSpPr>
      <xdr:spPr>
        <a:xfrm>
          <a:off x="69850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4" name="正方形/長方形 343">
          <a:extLst>
            <a:ext uri="{FF2B5EF4-FFF2-40B4-BE49-F238E27FC236}">
              <a16:creationId xmlns:a16="http://schemas.microsoft.com/office/drawing/2014/main" id="{6B6FB6D1-6983-48DD-B153-3A46DAE78F83}"/>
            </a:ext>
          </a:extLst>
        </xdr:cNvPr>
        <xdr:cNvSpPr/>
      </xdr:nvSpPr>
      <xdr:spPr>
        <a:xfrm>
          <a:off x="80137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5" name="正方形/長方形 344">
          <a:extLst>
            <a:ext uri="{FF2B5EF4-FFF2-40B4-BE49-F238E27FC236}">
              <a16:creationId xmlns:a16="http://schemas.microsoft.com/office/drawing/2014/main" id="{1C718069-690A-4DBD-A8D8-C0191D24B2E7}"/>
            </a:ext>
          </a:extLst>
        </xdr:cNvPr>
        <xdr:cNvSpPr/>
      </xdr:nvSpPr>
      <xdr:spPr>
        <a:xfrm>
          <a:off x="80137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6" name="正方形/長方形 345">
          <a:extLst>
            <a:ext uri="{FF2B5EF4-FFF2-40B4-BE49-F238E27FC236}">
              <a16:creationId xmlns:a16="http://schemas.microsoft.com/office/drawing/2014/main" id="{E222970B-411A-4E06-87A6-95CDA602109E}"/>
            </a:ext>
          </a:extLst>
        </xdr:cNvPr>
        <xdr:cNvSpPr/>
      </xdr:nvSpPr>
      <xdr:spPr>
        <a:xfrm>
          <a:off x="5956300" y="16148050"/>
          <a:ext cx="424815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7" name="テキスト ボックス 346">
          <a:extLst>
            <a:ext uri="{FF2B5EF4-FFF2-40B4-BE49-F238E27FC236}">
              <a16:creationId xmlns:a16="http://schemas.microsoft.com/office/drawing/2014/main" id="{37D816F8-E92B-475F-B86F-01BEAA16F1D6}"/>
            </a:ext>
          </a:extLst>
        </xdr:cNvPr>
        <xdr:cNvSpPr txBox="1"/>
      </xdr:nvSpPr>
      <xdr:spPr>
        <a:xfrm>
          <a:off x="5918200" y="159639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8" name="直線コネクタ 347">
          <a:extLst>
            <a:ext uri="{FF2B5EF4-FFF2-40B4-BE49-F238E27FC236}">
              <a16:creationId xmlns:a16="http://schemas.microsoft.com/office/drawing/2014/main" id="{1459D212-D08F-4A8E-8D9C-0835D8CD950C}"/>
            </a:ext>
          </a:extLst>
        </xdr:cNvPr>
        <xdr:cNvCxnSpPr/>
      </xdr:nvCxnSpPr>
      <xdr:spPr>
        <a:xfrm>
          <a:off x="5956300" y="18345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9" name="直線コネクタ 348">
          <a:extLst>
            <a:ext uri="{FF2B5EF4-FFF2-40B4-BE49-F238E27FC236}">
              <a16:creationId xmlns:a16="http://schemas.microsoft.com/office/drawing/2014/main" id="{D7A9BDB9-AEDD-4B6F-8BC8-8192F608A90C}"/>
            </a:ext>
          </a:extLst>
        </xdr:cNvPr>
        <xdr:cNvCxnSpPr/>
      </xdr:nvCxnSpPr>
      <xdr:spPr>
        <a:xfrm>
          <a:off x="5956300" y="17983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50" name="テキスト ボックス 349">
          <a:extLst>
            <a:ext uri="{FF2B5EF4-FFF2-40B4-BE49-F238E27FC236}">
              <a16:creationId xmlns:a16="http://schemas.microsoft.com/office/drawing/2014/main" id="{9E0F2E93-AA77-4709-A0B1-39404576E552}"/>
            </a:ext>
          </a:extLst>
        </xdr:cNvPr>
        <xdr:cNvSpPr txBox="1"/>
      </xdr:nvSpPr>
      <xdr:spPr>
        <a:xfrm>
          <a:off x="5527221" y="178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51" name="直線コネクタ 350">
          <a:extLst>
            <a:ext uri="{FF2B5EF4-FFF2-40B4-BE49-F238E27FC236}">
              <a16:creationId xmlns:a16="http://schemas.microsoft.com/office/drawing/2014/main" id="{C9BE00D1-277D-42C8-B40A-935525A16B67}"/>
            </a:ext>
          </a:extLst>
        </xdr:cNvPr>
        <xdr:cNvCxnSpPr/>
      </xdr:nvCxnSpPr>
      <xdr:spPr>
        <a:xfrm>
          <a:off x="5956300" y="17614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52" name="テキスト ボックス 351">
          <a:extLst>
            <a:ext uri="{FF2B5EF4-FFF2-40B4-BE49-F238E27FC236}">
              <a16:creationId xmlns:a16="http://schemas.microsoft.com/office/drawing/2014/main" id="{8D9C8CA2-9232-4168-9F5D-AD0EA87B1D56}"/>
            </a:ext>
          </a:extLst>
        </xdr:cNvPr>
        <xdr:cNvSpPr txBox="1"/>
      </xdr:nvSpPr>
      <xdr:spPr>
        <a:xfrm>
          <a:off x="5527221" y="1747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3" name="直線コネクタ 352">
          <a:extLst>
            <a:ext uri="{FF2B5EF4-FFF2-40B4-BE49-F238E27FC236}">
              <a16:creationId xmlns:a16="http://schemas.microsoft.com/office/drawing/2014/main" id="{35EE3EC2-18C4-442E-BE29-06048AB562AA}"/>
            </a:ext>
          </a:extLst>
        </xdr:cNvPr>
        <xdr:cNvCxnSpPr/>
      </xdr:nvCxnSpPr>
      <xdr:spPr>
        <a:xfrm>
          <a:off x="5956300" y="17246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4" name="テキスト ボックス 353">
          <a:extLst>
            <a:ext uri="{FF2B5EF4-FFF2-40B4-BE49-F238E27FC236}">
              <a16:creationId xmlns:a16="http://schemas.microsoft.com/office/drawing/2014/main" id="{FA378C92-3018-4579-8A0A-67BD63DE0EE3}"/>
            </a:ext>
          </a:extLst>
        </xdr:cNvPr>
        <xdr:cNvSpPr txBox="1"/>
      </xdr:nvSpPr>
      <xdr:spPr>
        <a:xfrm>
          <a:off x="5527221" y="17110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5" name="直線コネクタ 354">
          <a:extLst>
            <a:ext uri="{FF2B5EF4-FFF2-40B4-BE49-F238E27FC236}">
              <a16:creationId xmlns:a16="http://schemas.microsoft.com/office/drawing/2014/main" id="{F16EFE6D-156E-4277-BBDF-6526DFA6186B}"/>
            </a:ext>
          </a:extLst>
        </xdr:cNvPr>
        <xdr:cNvCxnSpPr/>
      </xdr:nvCxnSpPr>
      <xdr:spPr>
        <a:xfrm>
          <a:off x="5956300" y="16878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6" name="テキスト ボックス 355">
          <a:extLst>
            <a:ext uri="{FF2B5EF4-FFF2-40B4-BE49-F238E27FC236}">
              <a16:creationId xmlns:a16="http://schemas.microsoft.com/office/drawing/2014/main" id="{E6547C5C-2246-4C06-BB77-B27BCB700800}"/>
            </a:ext>
          </a:extLst>
        </xdr:cNvPr>
        <xdr:cNvSpPr txBox="1"/>
      </xdr:nvSpPr>
      <xdr:spPr>
        <a:xfrm>
          <a:off x="5527221" y="16742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7" name="直線コネクタ 356">
          <a:extLst>
            <a:ext uri="{FF2B5EF4-FFF2-40B4-BE49-F238E27FC236}">
              <a16:creationId xmlns:a16="http://schemas.microsoft.com/office/drawing/2014/main" id="{7FBFB21A-E310-4E34-BE26-8C8EC600664B}"/>
            </a:ext>
          </a:extLst>
        </xdr:cNvPr>
        <xdr:cNvCxnSpPr/>
      </xdr:nvCxnSpPr>
      <xdr:spPr>
        <a:xfrm>
          <a:off x="5956300" y="1651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8" name="テキスト ボックス 357">
          <a:extLst>
            <a:ext uri="{FF2B5EF4-FFF2-40B4-BE49-F238E27FC236}">
              <a16:creationId xmlns:a16="http://schemas.microsoft.com/office/drawing/2014/main" id="{97AD401E-E9AD-4A9D-ACD3-60CFEB6931BB}"/>
            </a:ext>
          </a:extLst>
        </xdr:cNvPr>
        <xdr:cNvSpPr txBox="1"/>
      </xdr:nvSpPr>
      <xdr:spPr>
        <a:xfrm>
          <a:off x="5527221" y="16374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9" name="直線コネクタ 358">
          <a:extLst>
            <a:ext uri="{FF2B5EF4-FFF2-40B4-BE49-F238E27FC236}">
              <a16:creationId xmlns:a16="http://schemas.microsoft.com/office/drawing/2014/main" id="{A2665369-7F16-44DC-81E7-9AEB09E82888}"/>
            </a:ext>
          </a:extLst>
        </xdr:cNvPr>
        <xdr:cNvCxnSpPr/>
      </xdr:nvCxnSpPr>
      <xdr:spPr>
        <a:xfrm>
          <a:off x="5956300" y="16148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60" name="テキスト ボックス 359">
          <a:extLst>
            <a:ext uri="{FF2B5EF4-FFF2-40B4-BE49-F238E27FC236}">
              <a16:creationId xmlns:a16="http://schemas.microsoft.com/office/drawing/2014/main" id="{EF04F514-0267-4EAE-B396-D69CD42E49E5}"/>
            </a:ext>
          </a:extLst>
        </xdr:cNvPr>
        <xdr:cNvSpPr txBox="1"/>
      </xdr:nvSpPr>
      <xdr:spPr>
        <a:xfrm>
          <a:off x="5527221" y="16012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61" name="【市民会館】&#10;一人当たり面積グラフ枠">
          <a:extLst>
            <a:ext uri="{FF2B5EF4-FFF2-40B4-BE49-F238E27FC236}">
              <a16:creationId xmlns:a16="http://schemas.microsoft.com/office/drawing/2014/main" id="{3773BEB5-E10F-46B0-AF64-63652E12CC75}"/>
            </a:ext>
          </a:extLst>
        </xdr:cNvPr>
        <xdr:cNvSpPr/>
      </xdr:nvSpPr>
      <xdr:spPr>
        <a:xfrm>
          <a:off x="5956300" y="16148050"/>
          <a:ext cx="424815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60961</xdr:rowOff>
    </xdr:from>
    <xdr:to>
      <xdr:col>54</xdr:col>
      <xdr:colOff>189865</xdr:colOff>
      <xdr:row>108</xdr:row>
      <xdr:rowOff>126112</xdr:rowOff>
    </xdr:to>
    <xdr:cxnSp macro="">
      <xdr:nvCxnSpPr>
        <xdr:cNvPr id="362" name="直線コネクタ 361">
          <a:extLst>
            <a:ext uri="{FF2B5EF4-FFF2-40B4-BE49-F238E27FC236}">
              <a16:creationId xmlns:a16="http://schemas.microsoft.com/office/drawing/2014/main" id="{207999B0-2E80-4590-8BFE-C9D14EFEA9E4}"/>
            </a:ext>
          </a:extLst>
        </xdr:cNvPr>
        <xdr:cNvCxnSpPr/>
      </xdr:nvCxnSpPr>
      <xdr:spPr>
        <a:xfrm flipV="1">
          <a:off x="9429115" y="16405861"/>
          <a:ext cx="0" cy="15510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129939</xdr:rowOff>
    </xdr:from>
    <xdr:ext cx="469744" cy="259045"/>
    <xdr:sp macro="" textlink="">
      <xdr:nvSpPr>
        <xdr:cNvPr id="363" name="【市民会館】&#10;一人当たり面積最小値テキスト">
          <a:extLst>
            <a:ext uri="{FF2B5EF4-FFF2-40B4-BE49-F238E27FC236}">
              <a16:creationId xmlns:a16="http://schemas.microsoft.com/office/drawing/2014/main" id="{81E7992C-A6F3-4F7C-BBFD-E8AA7BEF7DFB}"/>
            </a:ext>
          </a:extLst>
        </xdr:cNvPr>
        <xdr:cNvSpPr txBox="1"/>
      </xdr:nvSpPr>
      <xdr:spPr>
        <a:xfrm>
          <a:off x="9467850" y="17960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126112</xdr:rowOff>
    </xdr:from>
    <xdr:to>
      <xdr:col>55</xdr:col>
      <xdr:colOff>88900</xdr:colOff>
      <xdr:row>108</xdr:row>
      <xdr:rowOff>126112</xdr:rowOff>
    </xdr:to>
    <xdr:cxnSp macro="">
      <xdr:nvCxnSpPr>
        <xdr:cNvPr id="364" name="直線コネクタ 363">
          <a:extLst>
            <a:ext uri="{FF2B5EF4-FFF2-40B4-BE49-F238E27FC236}">
              <a16:creationId xmlns:a16="http://schemas.microsoft.com/office/drawing/2014/main" id="{5D9BF0FF-AEB1-4214-9A4C-A85CEDE96AA8}"/>
            </a:ext>
          </a:extLst>
        </xdr:cNvPr>
        <xdr:cNvCxnSpPr/>
      </xdr:nvCxnSpPr>
      <xdr:spPr>
        <a:xfrm>
          <a:off x="9359900" y="1795691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7638</xdr:rowOff>
    </xdr:from>
    <xdr:ext cx="469744" cy="259045"/>
    <xdr:sp macro="" textlink="">
      <xdr:nvSpPr>
        <xdr:cNvPr id="365" name="【市民会館】&#10;一人当たり面積最大値テキスト">
          <a:extLst>
            <a:ext uri="{FF2B5EF4-FFF2-40B4-BE49-F238E27FC236}">
              <a16:creationId xmlns:a16="http://schemas.microsoft.com/office/drawing/2014/main" id="{AD2B581A-F830-416B-AD2A-FCACC3E0F3F6}"/>
            </a:ext>
          </a:extLst>
        </xdr:cNvPr>
        <xdr:cNvSpPr txBox="1"/>
      </xdr:nvSpPr>
      <xdr:spPr>
        <a:xfrm>
          <a:off x="9467850" y="16187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60961</xdr:rowOff>
    </xdr:from>
    <xdr:to>
      <xdr:col>55</xdr:col>
      <xdr:colOff>88900</xdr:colOff>
      <xdr:row>99</xdr:row>
      <xdr:rowOff>60961</xdr:rowOff>
    </xdr:to>
    <xdr:cxnSp macro="">
      <xdr:nvCxnSpPr>
        <xdr:cNvPr id="366" name="直線コネクタ 365">
          <a:extLst>
            <a:ext uri="{FF2B5EF4-FFF2-40B4-BE49-F238E27FC236}">
              <a16:creationId xmlns:a16="http://schemas.microsoft.com/office/drawing/2014/main" id="{F9BE095B-E084-467D-9657-5DBF79721F95}"/>
            </a:ext>
          </a:extLst>
        </xdr:cNvPr>
        <xdr:cNvCxnSpPr/>
      </xdr:nvCxnSpPr>
      <xdr:spPr>
        <a:xfrm>
          <a:off x="9359900" y="1640586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75328</xdr:rowOff>
    </xdr:from>
    <xdr:ext cx="469744" cy="259045"/>
    <xdr:sp macro="" textlink="">
      <xdr:nvSpPr>
        <xdr:cNvPr id="367" name="【市民会館】&#10;一人当たり面積平均値テキスト">
          <a:extLst>
            <a:ext uri="{FF2B5EF4-FFF2-40B4-BE49-F238E27FC236}">
              <a16:creationId xmlns:a16="http://schemas.microsoft.com/office/drawing/2014/main" id="{0C72B536-3905-4AF8-BB47-46B0F6119504}"/>
            </a:ext>
          </a:extLst>
        </xdr:cNvPr>
        <xdr:cNvSpPr txBox="1"/>
      </xdr:nvSpPr>
      <xdr:spPr>
        <a:xfrm>
          <a:off x="9467850" y="174108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52451</xdr:rowOff>
    </xdr:from>
    <xdr:to>
      <xdr:col>55</xdr:col>
      <xdr:colOff>50800</xdr:colOff>
      <xdr:row>106</xdr:row>
      <xdr:rowOff>154051</xdr:rowOff>
    </xdr:to>
    <xdr:sp macro="" textlink="">
      <xdr:nvSpPr>
        <xdr:cNvPr id="368" name="フローチャート: 判断 367">
          <a:extLst>
            <a:ext uri="{FF2B5EF4-FFF2-40B4-BE49-F238E27FC236}">
              <a16:creationId xmlns:a16="http://schemas.microsoft.com/office/drawing/2014/main" id="{3619763D-A69C-4682-9F32-4B2FE3F5699B}"/>
            </a:ext>
          </a:extLst>
        </xdr:cNvPr>
        <xdr:cNvSpPr/>
      </xdr:nvSpPr>
      <xdr:spPr>
        <a:xfrm>
          <a:off x="9398000" y="1755305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42545</xdr:rowOff>
    </xdr:from>
    <xdr:to>
      <xdr:col>50</xdr:col>
      <xdr:colOff>165100</xdr:colOff>
      <xdr:row>106</xdr:row>
      <xdr:rowOff>144145</xdr:rowOff>
    </xdr:to>
    <xdr:sp macro="" textlink="">
      <xdr:nvSpPr>
        <xdr:cNvPr id="369" name="フローチャート: 判断 368">
          <a:extLst>
            <a:ext uri="{FF2B5EF4-FFF2-40B4-BE49-F238E27FC236}">
              <a16:creationId xmlns:a16="http://schemas.microsoft.com/office/drawing/2014/main" id="{3076739B-9B86-401C-8B26-EBEEE01D843B}"/>
            </a:ext>
          </a:extLst>
        </xdr:cNvPr>
        <xdr:cNvSpPr/>
      </xdr:nvSpPr>
      <xdr:spPr>
        <a:xfrm>
          <a:off x="8636000" y="17543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69214</xdr:rowOff>
    </xdr:from>
    <xdr:to>
      <xdr:col>46</xdr:col>
      <xdr:colOff>38100</xdr:colOff>
      <xdr:row>106</xdr:row>
      <xdr:rowOff>170814</xdr:rowOff>
    </xdr:to>
    <xdr:sp macro="" textlink="">
      <xdr:nvSpPr>
        <xdr:cNvPr id="370" name="フローチャート: 判断 369">
          <a:extLst>
            <a:ext uri="{FF2B5EF4-FFF2-40B4-BE49-F238E27FC236}">
              <a16:creationId xmlns:a16="http://schemas.microsoft.com/office/drawing/2014/main" id="{BCB42E14-97E0-442E-A0E2-B0EEA8535D85}"/>
            </a:ext>
          </a:extLst>
        </xdr:cNvPr>
        <xdr:cNvSpPr/>
      </xdr:nvSpPr>
      <xdr:spPr>
        <a:xfrm>
          <a:off x="7842250" y="1756981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80263</xdr:rowOff>
    </xdr:from>
    <xdr:to>
      <xdr:col>41</xdr:col>
      <xdr:colOff>101600</xdr:colOff>
      <xdr:row>107</xdr:row>
      <xdr:rowOff>10413</xdr:rowOff>
    </xdr:to>
    <xdr:sp macro="" textlink="">
      <xdr:nvSpPr>
        <xdr:cNvPr id="371" name="フローチャート: 判断 370">
          <a:extLst>
            <a:ext uri="{FF2B5EF4-FFF2-40B4-BE49-F238E27FC236}">
              <a16:creationId xmlns:a16="http://schemas.microsoft.com/office/drawing/2014/main" id="{16F5DEE1-1EB6-4100-8B20-3283638A2718}"/>
            </a:ext>
          </a:extLst>
        </xdr:cNvPr>
        <xdr:cNvSpPr/>
      </xdr:nvSpPr>
      <xdr:spPr>
        <a:xfrm>
          <a:off x="7029450" y="1758086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140081</xdr:rowOff>
    </xdr:from>
    <xdr:to>
      <xdr:col>36</xdr:col>
      <xdr:colOff>165100</xdr:colOff>
      <xdr:row>107</xdr:row>
      <xdr:rowOff>70231</xdr:rowOff>
    </xdr:to>
    <xdr:sp macro="" textlink="">
      <xdr:nvSpPr>
        <xdr:cNvPr id="372" name="フローチャート: 判断 371">
          <a:extLst>
            <a:ext uri="{FF2B5EF4-FFF2-40B4-BE49-F238E27FC236}">
              <a16:creationId xmlns:a16="http://schemas.microsoft.com/office/drawing/2014/main" id="{16317D14-5E0A-492A-A2B6-FFD80FB4CBB4}"/>
            </a:ext>
          </a:extLst>
        </xdr:cNvPr>
        <xdr:cNvSpPr/>
      </xdr:nvSpPr>
      <xdr:spPr>
        <a:xfrm>
          <a:off x="6235700" y="1764068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id="{B7F51B8A-9DC7-428A-B894-DFAAD1FF1B0C}"/>
            </a:ext>
          </a:extLst>
        </xdr:cNvPr>
        <xdr:cNvSpPr txBox="1"/>
      </xdr:nvSpPr>
      <xdr:spPr>
        <a:xfrm>
          <a:off x="92583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8C630715-45E6-4D54-8D39-8A0E9BBC9064}"/>
            </a:ext>
          </a:extLst>
        </xdr:cNvPr>
        <xdr:cNvSpPr txBox="1"/>
      </xdr:nvSpPr>
      <xdr:spPr>
        <a:xfrm>
          <a:off x="85153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3922DEB1-E8C9-4B8D-B013-B0E8B35593EF}"/>
            </a:ext>
          </a:extLst>
        </xdr:cNvPr>
        <xdr:cNvSpPr txBox="1"/>
      </xdr:nvSpPr>
      <xdr:spPr>
        <a:xfrm>
          <a:off x="77152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6" name="テキスト ボックス 375">
          <a:extLst>
            <a:ext uri="{FF2B5EF4-FFF2-40B4-BE49-F238E27FC236}">
              <a16:creationId xmlns:a16="http://schemas.microsoft.com/office/drawing/2014/main" id="{34BAF850-293A-4F31-B9C1-BE613AE8EF91}"/>
            </a:ext>
          </a:extLst>
        </xdr:cNvPr>
        <xdr:cNvSpPr txBox="1"/>
      </xdr:nvSpPr>
      <xdr:spPr>
        <a:xfrm>
          <a:off x="69088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7" name="テキスト ボックス 376">
          <a:extLst>
            <a:ext uri="{FF2B5EF4-FFF2-40B4-BE49-F238E27FC236}">
              <a16:creationId xmlns:a16="http://schemas.microsoft.com/office/drawing/2014/main" id="{3C6F24CF-9361-4B95-BDFB-0031271277FC}"/>
            </a:ext>
          </a:extLst>
        </xdr:cNvPr>
        <xdr:cNvSpPr txBox="1"/>
      </xdr:nvSpPr>
      <xdr:spPr>
        <a:xfrm>
          <a:off x="61150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52832</xdr:rowOff>
    </xdr:from>
    <xdr:to>
      <xdr:col>55</xdr:col>
      <xdr:colOff>50800</xdr:colOff>
      <xdr:row>107</xdr:row>
      <xdr:rowOff>154432</xdr:rowOff>
    </xdr:to>
    <xdr:sp macro="" textlink="">
      <xdr:nvSpPr>
        <xdr:cNvPr id="378" name="楕円 377">
          <a:extLst>
            <a:ext uri="{FF2B5EF4-FFF2-40B4-BE49-F238E27FC236}">
              <a16:creationId xmlns:a16="http://schemas.microsoft.com/office/drawing/2014/main" id="{81CE8DE3-BE3D-4DCA-B128-16EBD6C294A3}"/>
            </a:ext>
          </a:extLst>
        </xdr:cNvPr>
        <xdr:cNvSpPr/>
      </xdr:nvSpPr>
      <xdr:spPr>
        <a:xfrm>
          <a:off x="9398000" y="1771853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31259</xdr:rowOff>
    </xdr:from>
    <xdr:ext cx="469744" cy="259045"/>
    <xdr:sp macro="" textlink="">
      <xdr:nvSpPr>
        <xdr:cNvPr id="379" name="【市民会館】&#10;一人当たり面積該当値テキスト">
          <a:extLst>
            <a:ext uri="{FF2B5EF4-FFF2-40B4-BE49-F238E27FC236}">
              <a16:creationId xmlns:a16="http://schemas.microsoft.com/office/drawing/2014/main" id="{4AB092FF-FD57-42BD-AF33-B296D51B2CCC}"/>
            </a:ext>
          </a:extLst>
        </xdr:cNvPr>
        <xdr:cNvSpPr txBox="1"/>
      </xdr:nvSpPr>
      <xdr:spPr>
        <a:xfrm>
          <a:off x="9467850" y="17696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59689</xdr:rowOff>
    </xdr:from>
    <xdr:to>
      <xdr:col>50</xdr:col>
      <xdr:colOff>165100</xdr:colOff>
      <xdr:row>107</xdr:row>
      <xdr:rowOff>161289</xdr:rowOff>
    </xdr:to>
    <xdr:sp macro="" textlink="">
      <xdr:nvSpPr>
        <xdr:cNvPr id="380" name="楕円 379">
          <a:extLst>
            <a:ext uri="{FF2B5EF4-FFF2-40B4-BE49-F238E27FC236}">
              <a16:creationId xmlns:a16="http://schemas.microsoft.com/office/drawing/2014/main" id="{F2A47210-A7C3-416D-A7AB-6D97F7376C6D}"/>
            </a:ext>
          </a:extLst>
        </xdr:cNvPr>
        <xdr:cNvSpPr/>
      </xdr:nvSpPr>
      <xdr:spPr>
        <a:xfrm>
          <a:off x="8636000" y="17725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103632</xdr:rowOff>
    </xdr:from>
    <xdr:to>
      <xdr:col>55</xdr:col>
      <xdr:colOff>0</xdr:colOff>
      <xdr:row>107</xdr:row>
      <xdr:rowOff>110489</xdr:rowOff>
    </xdr:to>
    <xdr:cxnSp macro="">
      <xdr:nvCxnSpPr>
        <xdr:cNvPr id="381" name="直線コネクタ 380">
          <a:extLst>
            <a:ext uri="{FF2B5EF4-FFF2-40B4-BE49-F238E27FC236}">
              <a16:creationId xmlns:a16="http://schemas.microsoft.com/office/drawing/2014/main" id="{0B9919AA-90DE-4122-84C1-EF704936780E}"/>
            </a:ext>
          </a:extLst>
        </xdr:cNvPr>
        <xdr:cNvCxnSpPr/>
      </xdr:nvCxnSpPr>
      <xdr:spPr>
        <a:xfrm flipV="1">
          <a:off x="8686800" y="17769332"/>
          <a:ext cx="74295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66929</xdr:rowOff>
    </xdr:from>
    <xdr:to>
      <xdr:col>46</xdr:col>
      <xdr:colOff>38100</xdr:colOff>
      <xdr:row>107</xdr:row>
      <xdr:rowOff>168529</xdr:rowOff>
    </xdr:to>
    <xdr:sp macro="" textlink="">
      <xdr:nvSpPr>
        <xdr:cNvPr id="382" name="楕円 381">
          <a:extLst>
            <a:ext uri="{FF2B5EF4-FFF2-40B4-BE49-F238E27FC236}">
              <a16:creationId xmlns:a16="http://schemas.microsoft.com/office/drawing/2014/main" id="{BC65DFBE-E61B-4BC7-8CCC-9B1FA9574BA7}"/>
            </a:ext>
          </a:extLst>
        </xdr:cNvPr>
        <xdr:cNvSpPr/>
      </xdr:nvSpPr>
      <xdr:spPr>
        <a:xfrm>
          <a:off x="7842250" y="1773262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110489</xdr:rowOff>
    </xdr:from>
    <xdr:to>
      <xdr:col>50</xdr:col>
      <xdr:colOff>114300</xdr:colOff>
      <xdr:row>107</xdr:row>
      <xdr:rowOff>117729</xdr:rowOff>
    </xdr:to>
    <xdr:cxnSp macro="">
      <xdr:nvCxnSpPr>
        <xdr:cNvPr id="383" name="直線コネクタ 382">
          <a:extLst>
            <a:ext uri="{FF2B5EF4-FFF2-40B4-BE49-F238E27FC236}">
              <a16:creationId xmlns:a16="http://schemas.microsoft.com/office/drawing/2014/main" id="{72970747-6B36-4851-BA8C-0757AC9BB69A}"/>
            </a:ext>
          </a:extLst>
        </xdr:cNvPr>
        <xdr:cNvCxnSpPr/>
      </xdr:nvCxnSpPr>
      <xdr:spPr>
        <a:xfrm flipV="1">
          <a:off x="7886700" y="17776189"/>
          <a:ext cx="800100" cy="7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72644</xdr:rowOff>
    </xdr:from>
    <xdr:to>
      <xdr:col>41</xdr:col>
      <xdr:colOff>101600</xdr:colOff>
      <xdr:row>108</xdr:row>
      <xdr:rowOff>2794</xdr:rowOff>
    </xdr:to>
    <xdr:sp macro="" textlink="">
      <xdr:nvSpPr>
        <xdr:cNvPr id="384" name="楕円 383">
          <a:extLst>
            <a:ext uri="{FF2B5EF4-FFF2-40B4-BE49-F238E27FC236}">
              <a16:creationId xmlns:a16="http://schemas.microsoft.com/office/drawing/2014/main" id="{7DD302CF-CB96-468D-B6F2-B7C68EB73A3D}"/>
            </a:ext>
          </a:extLst>
        </xdr:cNvPr>
        <xdr:cNvSpPr/>
      </xdr:nvSpPr>
      <xdr:spPr>
        <a:xfrm>
          <a:off x="7029450" y="1773834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117729</xdr:rowOff>
    </xdr:from>
    <xdr:to>
      <xdr:col>45</xdr:col>
      <xdr:colOff>177800</xdr:colOff>
      <xdr:row>107</xdr:row>
      <xdr:rowOff>123444</xdr:rowOff>
    </xdr:to>
    <xdr:cxnSp macro="">
      <xdr:nvCxnSpPr>
        <xdr:cNvPr id="385" name="直線コネクタ 384">
          <a:extLst>
            <a:ext uri="{FF2B5EF4-FFF2-40B4-BE49-F238E27FC236}">
              <a16:creationId xmlns:a16="http://schemas.microsoft.com/office/drawing/2014/main" id="{36614D64-55CC-41BF-B81E-3D14D151FCE0}"/>
            </a:ext>
          </a:extLst>
        </xdr:cNvPr>
        <xdr:cNvCxnSpPr/>
      </xdr:nvCxnSpPr>
      <xdr:spPr>
        <a:xfrm flipV="1">
          <a:off x="7080250" y="17783429"/>
          <a:ext cx="80645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79121</xdr:rowOff>
    </xdr:from>
    <xdr:to>
      <xdr:col>36</xdr:col>
      <xdr:colOff>165100</xdr:colOff>
      <xdr:row>108</xdr:row>
      <xdr:rowOff>9271</xdr:rowOff>
    </xdr:to>
    <xdr:sp macro="" textlink="">
      <xdr:nvSpPr>
        <xdr:cNvPr id="386" name="楕円 385">
          <a:extLst>
            <a:ext uri="{FF2B5EF4-FFF2-40B4-BE49-F238E27FC236}">
              <a16:creationId xmlns:a16="http://schemas.microsoft.com/office/drawing/2014/main" id="{BF371F1F-73EE-4CE4-8ACE-C3C7E386CDCA}"/>
            </a:ext>
          </a:extLst>
        </xdr:cNvPr>
        <xdr:cNvSpPr/>
      </xdr:nvSpPr>
      <xdr:spPr>
        <a:xfrm>
          <a:off x="6235700" y="1774482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123444</xdr:rowOff>
    </xdr:from>
    <xdr:to>
      <xdr:col>41</xdr:col>
      <xdr:colOff>50800</xdr:colOff>
      <xdr:row>107</xdr:row>
      <xdr:rowOff>129921</xdr:rowOff>
    </xdr:to>
    <xdr:cxnSp macro="">
      <xdr:nvCxnSpPr>
        <xdr:cNvPr id="387" name="直線コネクタ 386">
          <a:extLst>
            <a:ext uri="{FF2B5EF4-FFF2-40B4-BE49-F238E27FC236}">
              <a16:creationId xmlns:a16="http://schemas.microsoft.com/office/drawing/2014/main" id="{33C82AC9-E971-4F08-98DB-5547451FAEE2}"/>
            </a:ext>
          </a:extLst>
        </xdr:cNvPr>
        <xdr:cNvCxnSpPr/>
      </xdr:nvCxnSpPr>
      <xdr:spPr>
        <a:xfrm flipV="1">
          <a:off x="6286500" y="17789144"/>
          <a:ext cx="79375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160672</xdr:rowOff>
    </xdr:from>
    <xdr:ext cx="469744" cy="259045"/>
    <xdr:sp macro="" textlink="">
      <xdr:nvSpPr>
        <xdr:cNvPr id="388" name="n_1aveValue【市民会館】&#10;一人当たり面積">
          <a:extLst>
            <a:ext uri="{FF2B5EF4-FFF2-40B4-BE49-F238E27FC236}">
              <a16:creationId xmlns:a16="http://schemas.microsoft.com/office/drawing/2014/main" id="{A2C63369-D080-432F-B857-0C68350A0C83}"/>
            </a:ext>
          </a:extLst>
        </xdr:cNvPr>
        <xdr:cNvSpPr txBox="1"/>
      </xdr:nvSpPr>
      <xdr:spPr>
        <a:xfrm>
          <a:off x="8458277" y="17331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15891</xdr:rowOff>
    </xdr:from>
    <xdr:ext cx="469744" cy="259045"/>
    <xdr:sp macro="" textlink="">
      <xdr:nvSpPr>
        <xdr:cNvPr id="389" name="n_2aveValue【市民会館】&#10;一人当たり面積">
          <a:extLst>
            <a:ext uri="{FF2B5EF4-FFF2-40B4-BE49-F238E27FC236}">
              <a16:creationId xmlns:a16="http://schemas.microsoft.com/office/drawing/2014/main" id="{6648C808-AC84-4D65-9D3D-8CF6CAC65CFA}"/>
            </a:ext>
          </a:extLst>
        </xdr:cNvPr>
        <xdr:cNvSpPr txBox="1"/>
      </xdr:nvSpPr>
      <xdr:spPr>
        <a:xfrm>
          <a:off x="7677227" y="17351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26940</xdr:rowOff>
    </xdr:from>
    <xdr:ext cx="469744" cy="259045"/>
    <xdr:sp macro="" textlink="">
      <xdr:nvSpPr>
        <xdr:cNvPr id="390" name="n_3aveValue【市民会館】&#10;一人当たり面積">
          <a:extLst>
            <a:ext uri="{FF2B5EF4-FFF2-40B4-BE49-F238E27FC236}">
              <a16:creationId xmlns:a16="http://schemas.microsoft.com/office/drawing/2014/main" id="{6276F4A9-1C2A-4B33-8AA0-2AB2658A4C39}"/>
            </a:ext>
          </a:extLst>
        </xdr:cNvPr>
        <xdr:cNvSpPr txBox="1"/>
      </xdr:nvSpPr>
      <xdr:spPr>
        <a:xfrm>
          <a:off x="6864427" y="17362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86758</xdr:rowOff>
    </xdr:from>
    <xdr:ext cx="469744" cy="259045"/>
    <xdr:sp macro="" textlink="">
      <xdr:nvSpPr>
        <xdr:cNvPr id="391" name="n_4aveValue【市民会館】&#10;一人当たり面積">
          <a:extLst>
            <a:ext uri="{FF2B5EF4-FFF2-40B4-BE49-F238E27FC236}">
              <a16:creationId xmlns:a16="http://schemas.microsoft.com/office/drawing/2014/main" id="{29D38CE8-DFD8-4509-93A2-18C413B018D6}"/>
            </a:ext>
          </a:extLst>
        </xdr:cNvPr>
        <xdr:cNvSpPr txBox="1"/>
      </xdr:nvSpPr>
      <xdr:spPr>
        <a:xfrm>
          <a:off x="6070677" y="17422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152416</xdr:rowOff>
    </xdr:from>
    <xdr:ext cx="469744" cy="259045"/>
    <xdr:sp macro="" textlink="">
      <xdr:nvSpPr>
        <xdr:cNvPr id="392" name="n_1mainValue【市民会館】&#10;一人当たり面積">
          <a:extLst>
            <a:ext uri="{FF2B5EF4-FFF2-40B4-BE49-F238E27FC236}">
              <a16:creationId xmlns:a16="http://schemas.microsoft.com/office/drawing/2014/main" id="{4896CBD7-46E2-43EA-AB6B-63FBA4E72951}"/>
            </a:ext>
          </a:extLst>
        </xdr:cNvPr>
        <xdr:cNvSpPr txBox="1"/>
      </xdr:nvSpPr>
      <xdr:spPr>
        <a:xfrm>
          <a:off x="8458277" y="17818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159656</xdr:rowOff>
    </xdr:from>
    <xdr:ext cx="469744" cy="259045"/>
    <xdr:sp macro="" textlink="">
      <xdr:nvSpPr>
        <xdr:cNvPr id="393" name="n_2mainValue【市民会館】&#10;一人当たり面積">
          <a:extLst>
            <a:ext uri="{FF2B5EF4-FFF2-40B4-BE49-F238E27FC236}">
              <a16:creationId xmlns:a16="http://schemas.microsoft.com/office/drawing/2014/main" id="{472EBBF6-1AD0-4886-B0E4-85BCC470A873}"/>
            </a:ext>
          </a:extLst>
        </xdr:cNvPr>
        <xdr:cNvSpPr txBox="1"/>
      </xdr:nvSpPr>
      <xdr:spPr>
        <a:xfrm>
          <a:off x="7677227" y="1782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165371</xdr:rowOff>
    </xdr:from>
    <xdr:ext cx="469744" cy="259045"/>
    <xdr:sp macro="" textlink="">
      <xdr:nvSpPr>
        <xdr:cNvPr id="394" name="n_3mainValue【市民会館】&#10;一人当たり面積">
          <a:extLst>
            <a:ext uri="{FF2B5EF4-FFF2-40B4-BE49-F238E27FC236}">
              <a16:creationId xmlns:a16="http://schemas.microsoft.com/office/drawing/2014/main" id="{559A5892-D53B-4645-9A75-3AC49C6608FC}"/>
            </a:ext>
          </a:extLst>
        </xdr:cNvPr>
        <xdr:cNvSpPr txBox="1"/>
      </xdr:nvSpPr>
      <xdr:spPr>
        <a:xfrm>
          <a:off x="6864427" y="17831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398</xdr:rowOff>
    </xdr:from>
    <xdr:ext cx="469744" cy="259045"/>
    <xdr:sp macro="" textlink="">
      <xdr:nvSpPr>
        <xdr:cNvPr id="395" name="n_4mainValue【市民会館】&#10;一人当たり面積">
          <a:extLst>
            <a:ext uri="{FF2B5EF4-FFF2-40B4-BE49-F238E27FC236}">
              <a16:creationId xmlns:a16="http://schemas.microsoft.com/office/drawing/2014/main" id="{C4DB4D0B-A7EF-4124-915D-5B4D05351246}"/>
            </a:ext>
          </a:extLst>
        </xdr:cNvPr>
        <xdr:cNvSpPr txBox="1"/>
      </xdr:nvSpPr>
      <xdr:spPr>
        <a:xfrm>
          <a:off x="6070677" y="17831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6" name="正方形/長方形 395">
          <a:extLst>
            <a:ext uri="{FF2B5EF4-FFF2-40B4-BE49-F238E27FC236}">
              <a16:creationId xmlns:a16="http://schemas.microsoft.com/office/drawing/2014/main" id="{FA0EBC6A-9CC5-4BCC-B518-D8C9FCA69851}"/>
            </a:ext>
          </a:extLst>
        </xdr:cNvPr>
        <xdr:cNvSpPr/>
      </xdr:nvSpPr>
      <xdr:spPr>
        <a:xfrm>
          <a:off x="11207750" y="40386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7" name="正方形/長方形 396">
          <a:extLst>
            <a:ext uri="{FF2B5EF4-FFF2-40B4-BE49-F238E27FC236}">
              <a16:creationId xmlns:a16="http://schemas.microsoft.com/office/drawing/2014/main" id="{C8EDA75F-6A3D-4522-9674-97E012D68E06}"/>
            </a:ext>
          </a:extLst>
        </xdr:cNvPr>
        <xdr:cNvSpPr/>
      </xdr:nvSpPr>
      <xdr:spPr>
        <a:xfrm>
          <a:off x="113157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8" name="正方形/長方形 397">
          <a:extLst>
            <a:ext uri="{FF2B5EF4-FFF2-40B4-BE49-F238E27FC236}">
              <a16:creationId xmlns:a16="http://schemas.microsoft.com/office/drawing/2014/main" id="{1220FA3C-4067-419A-988B-B09D2C0B5BFF}"/>
            </a:ext>
          </a:extLst>
        </xdr:cNvPr>
        <xdr:cNvSpPr/>
      </xdr:nvSpPr>
      <xdr:spPr>
        <a:xfrm>
          <a:off x="113157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9" name="正方形/長方形 398">
          <a:extLst>
            <a:ext uri="{FF2B5EF4-FFF2-40B4-BE49-F238E27FC236}">
              <a16:creationId xmlns:a16="http://schemas.microsoft.com/office/drawing/2014/main" id="{8B8D693D-1753-4189-90DA-8F4D16C26C2E}"/>
            </a:ext>
          </a:extLst>
        </xdr:cNvPr>
        <xdr:cNvSpPr/>
      </xdr:nvSpPr>
      <xdr:spPr>
        <a:xfrm>
          <a:off x="122364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0" name="正方形/長方形 399">
          <a:extLst>
            <a:ext uri="{FF2B5EF4-FFF2-40B4-BE49-F238E27FC236}">
              <a16:creationId xmlns:a16="http://schemas.microsoft.com/office/drawing/2014/main" id="{D727272D-62B6-4330-A659-4B3D72FA2973}"/>
            </a:ext>
          </a:extLst>
        </xdr:cNvPr>
        <xdr:cNvSpPr/>
      </xdr:nvSpPr>
      <xdr:spPr>
        <a:xfrm>
          <a:off x="122364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1" name="正方形/長方形 400">
          <a:extLst>
            <a:ext uri="{FF2B5EF4-FFF2-40B4-BE49-F238E27FC236}">
              <a16:creationId xmlns:a16="http://schemas.microsoft.com/office/drawing/2014/main" id="{B9A29EB2-C8CE-4872-B5B2-0221B28F9D49}"/>
            </a:ext>
          </a:extLst>
        </xdr:cNvPr>
        <xdr:cNvSpPr/>
      </xdr:nvSpPr>
      <xdr:spPr>
        <a:xfrm>
          <a:off x="132651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2" name="正方形/長方形 401">
          <a:extLst>
            <a:ext uri="{FF2B5EF4-FFF2-40B4-BE49-F238E27FC236}">
              <a16:creationId xmlns:a16="http://schemas.microsoft.com/office/drawing/2014/main" id="{70090B7D-9793-4DD5-B341-CD97DBD6B595}"/>
            </a:ext>
          </a:extLst>
        </xdr:cNvPr>
        <xdr:cNvSpPr/>
      </xdr:nvSpPr>
      <xdr:spPr>
        <a:xfrm>
          <a:off x="132651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3" name="正方形/長方形 402">
          <a:extLst>
            <a:ext uri="{FF2B5EF4-FFF2-40B4-BE49-F238E27FC236}">
              <a16:creationId xmlns:a16="http://schemas.microsoft.com/office/drawing/2014/main" id="{37C6864E-B32B-45A5-9673-FE0E122F3207}"/>
            </a:ext>
          </a:extLst>
        </xdr:cNvPr>
        <xdr:cNvSpPr/>
      </xdr:nvSpPr>
      <xdr:spPr>
        <a:xfrm>
          <a:off x="11207750" y="51371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4" name="テキスト ボックス 403">
          <a:extLst>
            <a:ext uri="{FF2B5EF4-FFF2-40B4-BE49-F238E27FC236}">
              <a16:creationId xmlns:a16="http://schemas.microsoft.com/office/drawing/2014/main" id="{365354BB-9D16-4C0F-8B15-0CBC0585575B}"/>
            </a:ext>
          </a:extLst>
        </xdr:cNvPr>
        <xdr:cNvSpPr txBox="1"/>
      </xdr:nvSpPr>
      <xdr:spPr>
        <a:xfrm>
          <a:off x="11169650" y="4953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5" name="直線コネクタ 404">
          <a:extLst>
            <a:ext uri="{FF2B5EF4-FFF2-40B4-BE49-F238E27FC236}">
              <a16:creationId xmlns:a16="http://schemas.microsoft.com/office/drawing/2014/main" id="{0C887276-D5E4-447D-84BE-E3790753B9B6}"/>
            </a:ext>
          </a:extLst>
        </xdr:cNvPr>
        <xdr:cNvCxnSpPr/>
      </xdr:nvCxnSpPr>
      <xdr:spPr>
        <a:xfrm>
          <a:off x="11207750" y="7340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6" name="テキスト ボックス 405">
          <a:extLst>
            <a:ext uri="{FF2B5EF4-FFF2-40B4-BE49-F238E27FC236}">
              <a16:creationId xmlns:a16="http://schemas.microsoft.com/office/drawing/2014/main" id="{D25B6C63-7C71-4A1A-B62D-431041CDA07B}"/>
            </a:ext>
          </a:extLst>
        </xdr:cNvPr>
        <xdr:cNvSpPr txBox="1"/>
      </xdr:nvSpPr>
      <xdr:spPr>
        <a:xfrm>
          <a:off x="10797721" y="7204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7" name="直線コネクタ 406">
          <a:extLst>
            <a:ext uri="{FF2B5EF4-FFF2-40B4-BE49-F238E27FC236}">
              <a16:creationId xmlns:a16="http://schemas.microsoft.com/office/drawing/2014/main" id="{2FD7A9D7-0D60-4AEC-8F4F-5B762E37B864}"/>
            </a:ext>
          </a:extLst>
        </xdr:cNvPr>
        <xdr:cNvCxnSpPr/>
      </xdr:nvCxnSpPr>
      <xdr:spPr>
        <a:xfrm>
          <a:off x="11207750" y="702672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8" name="テキスト ボックス 407">
          <a:extLst>
            <a:ext uri="{FF2B5EF4-FFF2-40B4-BE49-F238E27FC236}">
              <a16:creationId xmlns:a16="http://schemas.microsoft.com/office/drawing/2014/main" id="{D66CE441-D54E-4CBF-97CC-86E3FB9AE13A}"/>
            </a:ext>
          </a:extLst>
        </xdr:cNvPr>
        <xdr:cNvSpPr txBox="1"/>
      </xdr:nvSpPr>
      <xdr:spPr>
        <a:xfrm>
          <a:off x="10797721" y="68908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9" name="直線コネクタ 408">
          <a:extLst>
            <a:ext uri="{FF2B5EF4-FFF2-40B4-BE49-F238E27FC236}">
              <a16:creationId xmlns:a16="http://schemas.microsoft.com/office/drawing/2014/main" id="{79F8AEEC-099F-4CAD-8227-46AFCFF5731D}"/>
            </a:ext>
          </a:extLst>
        </xdr:cNvPr>
        <xdr:cNvCxnSpPr/>
      </xdr:nvCxnSpPr>
      <xdr:spPr>
        <a:xfrm>
          <a:off x="11207750" y="67128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0" name="テキスト ボックス 409">
          <a:extLst>
            <a:ext uri="{FF2B5EF4-FFF2-40B4-BE49-F238E27FC236}">
              <a16:creationId xmlns:a16="http://schemas.microsoft.com/office/drawing/2014/main" id="{51C331C3-9CC9-4B18-AB98-C035553ED1D7}"/>
            </a:ext>
          </a:extLst>
        </xdr:cNvPr>
        <xdr:cNvSpPr txBox="1"/>
      </xdr:nvSpPr>
      <xdr:spPr>
        <a:xfrm>
          <a:off x="10842791" y="65769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1" name="直線コネクタ 410">
          <a:extLst>
            <a:ext uri="{FF2B5EF4-FFF2-40B4-BE49-F238E27FC236}">
              <a16:creationId xmlns:a16="http://schemas.microsoft.com/office/drawing/2014/main" id="{DBE57269-95E1-48F0-903D-129D281377D7}"/>
            </a:ext>
          </a:extLst>
        </xdr:cNvPr>
        <xdr:cNvCxnSpPr/>
      </xdr:nvCxnSpPr>
      <xdr:spPr>
        <a:xfrm>
          <a:off x="11207750" y="639898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2" name="テキスト ボックス 411">
          <a:extLst>
            <a:ext uri="{FF2B5EF4-FFF2-40B4-BE49-F238E27FC236}">
              <a16:creationId xmlns:a16="http://schemas.microsoft.com/office/drawing/2014/main" id="{0D92F404-9E10-4D74-84F1-23CBF96D5911}"/>
            </a:ext>
          </a:extLst>
        </xdr:cNvPr>
        <xdr:cNvSpPr txBox="1"/>
      </xdr:nvSpPr>
      <xdr:spPr>
        <a:xfrm>
          <a:off x="10842791" y="62631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3" name="直線コネクタ 412">
          <a:extLst>
            <a:ext uri="{FF2B5EF4-FFF2-40B4-BE49-F238E27FC236}">
              <a16:creationId xmlns:a16="http://schemas.microsoft.com/office/drawing/2014/main" id="{98144113-F151-4037-8BF3-22F0447A765F}"/>
            </a:ext>
          </a:extLst>
        </xdr:cNvPr>
        <xdr:cNvCxnSpPr/>
      </xdr:nvCxnSpPr>
      <xdr:spPr>
        <a:xfrm>
          <a:off x="11207750" y="60851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4" name="テキスト ボックス 413">
          <a:extLst>
            <a:ext uri="{FF2B5EF4-FFF2-40B4-BE49-F238E27FC236}">
              <a16:creationId xmlns:a16="http://schemas.microsoft.com/office/drawing/2014/main" id="{EC7D7F03-6F7E-4E85-B2EC-0F7733109784}"/>
            </a:ext>
          </a:extLst>
        </xdr:cNvPr>
        <xdr:cNvSpPr txBox="1"/>
      </xdr:nvSpPr>
      <xdr:spPr>
        <a:xfrm>
          <a:off x="10842791" y="59428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5" name="直線コネクタ 414">
          <a:extLst>
            <a:ext uri="{FF2B5EF4-FFF2-40B4-BE49-F238E27FC236}">
              <a16:creationId xmlns:a16="http://schemas.microsoft.com/office/drawing/2014/main" id="{8E47A3E9-85D9-4EF4-9C99-0CE4FDE13470}"/>
            </a:ext>
          </a:extLst>
        </xdr:cNvPr>
        <xdr:cNvCxnSpPr/>
      </xdr:nvCxnSpPr>
      <xdr:spPr>
        <a:xfrm>
          <a:off x="11207750" y="57712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6" name="テキスト ボックス 415">
          <a:extLst>
            <a:ext uri="{FF2B5EF4-FFF2-40B4-BE49-F238E27FC236}">
              <a16:creationId xmlns:a16="http://schemas.microsoft.com/office/drawing/2014/main" id="{505A8DCB-AE9C-49B6-8974-BA0F74EC6CD9}"/>
            </a:ext>
          </a:extLst>
        </xdr:cNvPr>
        <xdr:cNvSpPr txBox="1"/>
      </xdr:nvSpPr>
      <xdr:spPr>
        <a:xfrm>
          <a:off x="10842791" y="56290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7" name="直線コネクタ 416">
          <a:extLst>
            <a:ext uri="{FF2B5EF4-FFF2-40B4-BE49-F238E27FC236}">
              <a16:creationId xmlns:a16="http://schemas.microsoft.com/office/drawing/2014/main" id="{8E9810E3-2BFA-46BA-AE43-C565A0142DBA}"/>
            </a:ext>
          </a:extLst>
        </xdr:cNvPr>
        <xdr:cNvCxnSpPr/>
      </xdr:nvCxnSpPr>
      <xdr:spPr>
        <a:xfrm>
          <a:off x="11207750" y="545102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8" name="テキスト ボックス 417">
          <a:extLst>
            <a:ext uri="{FF2B5EF4-FFF2-40B4-BE49-F238E27FC236}">
              <a16:creationId xmlns:a16="http://schemas.microsoft.com/office/drawing/2014/main" id="{BCED7AA4-2C58-4480-BEA7-C74358BBE765}"/>
            </a:ext>
          </a:extLst>
        </xdr:cNvPr>
        <xdr:cNvSpPr txBox="1"/>
      </xdr:nvSpPr>
      <xdr:spPr>
        <a:xfrm>
          <a:off x="10906911" y="53151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9" name="直線コネクタ 418">
          <a:extLst>
            <a:ext uri="{FF2B5EF4-FFF2-40B4-BE49-F238E27FC236}">
              <a16:creationId xmlns:a16="http://schemas.microsoft.com/office/drawing/2014/main" id="{8EE0FC59-ECE4-4F51-B350-3EA8862C44A8}"/>
            </a:ext>
          </a:extLst>
        </xdr:cNvPr>
        <xdr:cNvCxnSpPr/>
      </xdr:nvCxnSpPr>
      <xdr:spPr>
        <a:xfrm>
          <a:off x="11207750" y="51371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0" name="【一般廃棄物処理施設】&#10;有形固定資産減価償却率グラフ枠">
          <a:extLst>
            <a:ext uri="{FF2B5EF4-FFF2-40B4-BE49-F238E27FC236}">
              <a16:creationId xmlns:a16="http://schemas.microsoft.com/office/drawing/2014/main" id="{925CCECD-59D7-4156-854F-CEF426CD082E}"/>
            </a:ext>
          </a:extLst>
        </xdr:cNvPr>
        <xdr:cNvSpPr/>
      </xdr:nvSpPr>
      <xdr:spPr>
        <a:xfrm>
          <a:off x="11207750" y="51371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125186</xdr:rowOff>
    </xdr:from>
    <xdr:to>
      <xdr:col>85</xdr:col>
      <xdr:colOff>126364</xdr:colOff>
      <xdr:row>42</xdr:row>
      <xdr:rowOff>92528</xdr:rowOff>
    </xdr:to>
    <xdr:cxnSp macro="">
      <xdr:nvCxnSpPr>
        <xdr:cNvPr id="421" name="直線コネクタ 420">
          <a:extLst>
            <a:ext uri="{FF2B5EF4-FFF2-40B4-BE49-F238E27FC236}">
              <a16:creationId xmlns:a16="http://schemas.microsoft.com/office/drawing/2014/main" id="{462D3AA3-2623-4A9E-A8D6-0B85ADD27971}"/>
            </a:ext>
          </a:extLst>
        </xdr:cNvPr>
        <xdr:cNvCxnSpPr/>
      </xdr:nvCxnSpPr>
      <xdr:spPr>
        <a:xfrm flipV="1">
          <a:off x="14699614" y="5573486"/>
          <a:ext cx="0" cy="14532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2" name="【一般廃棄物処理施設】&#10;有形固定資産減価償却率最小値テキスト">
          <a:extLst>
            <a:ext uri="{FF2B5EF4-FFF2-40B4-BE49-F238E27FC236}">
              <a16:creationId xmlns:a16="http://schemas.microsoft.com/office/drawing/2014/main" id="{ACB156D9-1556-4905-AAD2-EC935DE884C4}"/>
            </a:ext>
          </a:extLst>
        </xdr:cNvPr>
        <xdr:cNvSpPr txBox="1"/>
      </xdr:nvSpPr>
      <xdr:spPr>
        <a:xfrm>
          <a:off x="14738350" y="7030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3" name="直線コネクタ 422">
          <a:extLst>
            <a:ext uri="{FF2B5EF4-FFF2-40B4-BE49-F238E27FC236}">
              <a16:creationId xmlns:a16="http://schemas.microsoft.com/office/drawing/2014/main" id="{08609B1A-550A-47BC-8DA8-3A651E37BCA7}"/>
            </a:ext>
          </a:extLst>
        </xdr:cNvPr>
        <xdr:cNvCxnSpPr/>
      </xdr:nvCxnSpPr>
      <xdr:spPr>
        <a:xfrm>
          <a:off x="14611350" y="702672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71863</xdr:rowOff>
    </xdr:from>
    <xdr:ext cx="340478" cy="259045"/>
    <xdr:sp macro="" textlink="">
      <xdr:nvSpPr>
        <xdr:cNvPr id="424" name="【一般廃棄物処理施設】&#10;有形固定資産減価償却率最大値テキスト">
          <a:extLst>
            <a:ext uri="{FF2B5EF4-FFF2-40B4-BE49-F238E27FC236}">
              <a16:creationId xmlns:a16="http://schemas.microsoft.com/office/drawing/2014/main" id="{94E584CA-6706-41E9-B019-A4C92CFA2459}"/>
            </a:ext>
          </a:extLst>
        </xdr:cNvPr>
        <xdr:cNvSpPr txBox="1"/>
      </xdr:nvSpPr>
      <xdr:spPr>
        <a:xfrm>
          <a:off x="14738350" y="535506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125186</xdr:rowOff>
    </xdr:from>
    <xdr:to>
      <xdr:col>86</xdr:col>
      <xdr:colOff>25400</xdr:colOff>
      <xdr:row>33</xdr:row>
      <xdr:rowOff>125186</xdr:rowOff>
    </xdr:to>
    <xdr:cxnSp macro="">
      <xdr:nvCxnSpPr>
        <xdr:cNvPr id="425" name="直線コネクタ 424">
          <a:extLst>
            <a:ext uri="{FF2B5EF4-FFF2-40B4-BE49-F238E27FC236}">
              <a16:creationId xmlns:a16="http://schemas.microsoft.com/office/drawing/2014/main" id="{32C64B15-4A15-481F-A34E-6768DC9F7FDF}"/>
            </a:ext>
          </a:extLst>
        </xdr:cNvPr>
        <xdr:cNvCxnSpPr/>
      </xdr:nvCxnSpPr>
      <xdr:spPr>
        <a:xfrm>
          <a:off x="14611350" y="557348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126654</xdr:rowOff>
    </xdr:from>
    <xdr:ext cx="405111" cy="259045"/>
    <xdr:sp macro="" textlink="">
      <xdr:nvSpPr>
        <xdr:cNvPr id="426" name="【一般廃棄物処理施設】&#10;有形固定資産減価償却率平均値テキスト">
          <a:extLst>
            <a:ext uri="{FF2B5EF4-FFF2-40B4-BE49-F238E27FC236}">
              <a16:creationId xmlns:a16="http://schemas.microsoft.com/office/drawing/2014/main" id="{3B4D9796-25A4-47FE-A956-26078A74EF14}"/>
            </a:ext>
          </a:extLst>
        </xdr:cNvPr>
        <xdr:cNvSpPr txBox="1"/>
      </xdr:nvSpPr>
      <xdr:spPr>
        <a:xfrm>
          <a:off x="14738350" y="623535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103777</xdr:rowOff>
    </xdr:from>
    <xdr:to>
      <xdr:col>85</xdr:col>
      <xdr:colOff>177800</xdr:colOff>
      <xdr:row>39</xdr:row>
      <xdr:rowOff>33927</xdr:rowOff>
    </xdr:to>
    <xdr:sp macro="" textlink="">
      <xdr:nvSpPr>
        <xdr:cNvPr id="427" name="フローチャート: 判断 426">
          <a:extLst>
            <a:ext uri="{FF2B5EF4-FFF2-40B4-BE49-F238E27FC236}">
              <a16:creationId xmlns:a16="http://schemas.microsoft.com/office/drawing/2014/main" id="{E056EA4C-E94E-4148-9F3A-E5EB6D69D224}"/>
            </a:ext>
          </a:extLst>
        </xdr:cNvPr>
        <xdr:cNvSpPr/>
      </xdr:nvSpPr>
      <xdr:spPr>
        <a:xfrm>
          <a:off x="14649450" y="637757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80917</xdr:rowOff>
    </xdr:from>
    <xdr:to>
      <xdr:col>81</xdr:col>
      <xdr:colOff>101600</xdr:colOff>
      <xdr:row>39</xdr:row>
      <xdr:rowOff>11067</xdr:rowOff>
    </xdr:to>
    <xdr:sp macro="" textlink="">
      <xdr:nvSpPr>
        <xdr:cNvPr id="428" name="フローチャート: 判断 427">
          <a:extLst>
            <a:ext uri="{FF2B5EF4-FFF2-40B4-BE49-F238E27FC236}">
              <a16:creationId xmlns:a16="http://schemas.microsoft.com/office/drawing/2014/main" id="{C101440C-6E96-43DF-9BED-DC8CB0CEF633}"/>
            </a:ext>
          </a:extLst>
        </xdr:cNvPr>
        <xdr:cNvSpPr/>
      </xdr:nvSpPr>
      <xdr:spPr>
        <a:xfrm>
          <a:off x="13887450" y="635471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80917</xdr:rowOff>
    </xdr:from>
    <xdr:to>
      <xdr:col>76</xdr:col>
      <xdr:colOff>165100</xdr:colOff>
      <xdr:row>39</xdr:row>
      <xdr:rowOff>11067</xdr:rowOff>
    </xdr:to>
    <xdr:sp macro="" textlink="">
      <xdr:nvSpPr>
        <xdr:cNvPr id="429" name="フローチャート: 判断 428">
          <a:extLst>
            <a:ext uri="{FF2B5EF4-FFF2-40B4-BE49-F238E27FC236}">
              <a16:creationId xmlns:a16="http://schemas.microsoft.com/office/drawing/2014/main" id="{6225BC03-60D3-4FB9-9552-FBD17AA198F3}"/>
            </a:ext>
          </a:extLst>
        </xdr:cNvPr>
        <xdr:cNvSpPr/>
      </xdr:nvSpPr>
      <xdr:spPr>
        <a:xfrm>
          <a:off x="13093700" y="635471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18869</xdr:rowOff>
    </xdr:from>
    <xdr:to>
      <xdr:col>72</xdr:col>
      <xdr:colOff>38100</xdr:colOff>
      <xdr:row>38</xdr:row>
      <xdr:rowOff>120469</xdr:rowOff>
    </xdr:to>
    <xdr:sp macro="" textlink="">
      <xdr:nvSpPr>
        <xdr:cNvPr id="430" name="フローチャート: 判断 429">
          <a:extLst>
            <a:ext uri="{FF2B5EF4-FFF2-40B4-BE49-F238E27FC236}">
              <a16:creationId xmlns:a16="http://schemas.microsoft.com/office/drawing/2014/main" id="{8AEDE990-1907-48A8-8D75-50920FC48D1A}"/>
            </a:ext>
          </a:extLst>
        </xdr:cNvPr>
        <xdr:cNvSpPr/>
      </xdr:nvSpPr>
      <xdr:spPr>
        <a:xfrm>
          <a:off x="12299950" y="629266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35197</xdr:rowOff>
    </xdr:from>
    <xdr:to>
      <xdr:col>67</xdr:col>
      <xdr:colOff>101600</xdr:colOff>
      <xdr:row>38</xdr:row>
      <xdr:rowOff>136797</xdr:rowOff>
    </xdr:to>
    <xdr:sp macro="" textlink="">
      <xdr:nvSpPr>
        <xdr:cNvPr id="431" name="フローチャート: 判断 430">
          <a:extLst>
            <a:ext uri="{FF2B5EF4-FFF2-40B4-BE49-F238E27FC236}">
              <a16:creationId xmlns:a16="http://schemas.microsoft.com/office/drawing/2014/main" id="{0FEA88B1-1226-44E6-B26D-99A7AA9EE2D0}"/>
            </a:ext>
          </a:extLst>
        </xdr:cNvPr>
        <xdr:cNvSpPr/>
      </xdr:nvSpPr>
      <xdr:spPr>
        <a:xfrm>
          <a:off x="11487150" y="6308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F92EE81F-DC4F-4671-9A58-440014540977}"/>
            </a:ext>
          </a:extLst>
        </xdr:cNvPr>
        <xdr:cNvSpPr txBox="1"/>
      </xdr:nvSpPr>
      <xdr:spPr>
        <a:xfrm>
          <a:off x="14528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887DB64C-A543-4950-902D-6DF8D103AD30}"/>
            </a:ext>
          </a:extLst>
        </xdr:cNvPr>
        <xdr:cNvSpPr txBox="1"/>
      </xdr:nvSpPr>
      <xdr:spPr>
        <a:xfrm>
          <a:off x="13766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E341DC09-1A9E-49CF-AE5D-AF4206D600BF}"/>
            </a:ext>
          </a:extLst>
        </xdr:cNvPr>
        <xdr:cNvSpPr txBox="1"/>
      </xdr:nvSpPr>
      <xdr:spPr>
        <a:xfrm>
          <a:off x="129730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5ABB1D4D-7E5B-40F8-8ED1-8A111EA36018}"/>
            </a:ext>
          </a:extLst>
        </xdr:cNvPr>
        <xdr:cNvSpPr txBox="1"/>
      </xdr:nvSpPr>
      <xdr:spPr>
        <a:xfrm>
          <a:off x="121729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07F69728-C1A9-4FCC-B161-7B1AE2B5CDE1}"/>
            </a:ext>
          </a:extLst>
        </xdr:cNvPr>
        <xdr:cNvSpPr txBox="1"/>
      </xdr:nvSpPr>
      <xdr:spPr>
        <a:xfrm>
          <a:off x="113665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121738</xdr:rowOff>
    </xdr:from>
    <xdr:to>
      <xdr:col>85</xdr:col>
      <xdr:colOff>177800</xdr:colOff>
      <xdr:row>40</xdr:row>
      <xdr:rowOff>51888</xdr:rowOff>
    </xdr:to>
    <xdr:sp macro="" textlink="">
      <xdr:nvSpPr>
        <xdr:cNvPr id="437" name="楕円 436">
          <a:extLst>
            <a:ext uri="{FF2B5EF4-FFF2-40B4-BE49-F238E27FC236}">
              <a16:creationId xmlns:a16="http://schemas.microsoft.com/office/drawing/2014/main" id="{7E574CBE-2A73-4B27-81F4-9D1234283124}"/>
            </a:ext>
          </a:extLst>
        </xdr:cNvPr>
        <xdr:cNvSpPr/>
      </xdr:nvSpPr>
      <xdr:spPr>
        <a:xfrm>
          <a:off x="14649450" y="656063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100165</xdr:rowOff>
    </xdr:from>
    <xdr:ext cx="405111" cy="259045"/>
    <xdr:sp macro="" textlink="">
      <xdr:nvSpPr>
        <xdr:cNvPr id="438" name="【一般廃棄物処理施設】&#10;有形固定資産減価償却率該当値テキスト">
          <a:extLst>
            <a:ext uri="{FF2B5EF4-FFF2-40B4-BE49-F238E27FC236}">
              <a16:creationId xmlns:a16="http://schemas.microsoft.com/office/drawing/2014/main" id="{912A6A45-D2C3-4C4D-92F5-38A611BB4011}"/>
            </a:ext>
          </a:extLst>
        </xdr:cNvPr>
        <xdr:cNvSpPr txBox="1"/>
      </xdr:nvSpPr>
      <xdr:spPr>
        <a:xfrm>
          <a:off x="14738350" y="6539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77651</xdr:rowOff>
    </xdr:from>
    <xdr:to>
      <xdr:col>81</xdr:col>
      <xdr:colOff>101600</xdr:colOff>
      <xdr:row>40</xdr:row>
      <xdr:rowOff>7801</xdr:rowOff>
    </xdr:to>
    <xdr:sp macro="" textlink="">
      <xdr:nvSpPr>
        <xdr:cNvPr id="439" name="楕円 438">
          <a:extLst>
            <a:ext uri="{FF2B5EF4-FFF2-40B4-BE49-F238E27FC236}">
              <a16:creationId xmlns:a16="http://schemas.microsoft.com/office/drawing/2014/main" id="{997BDCF1-8774-4C2D-99F3-CB4D2A7A8BD7}"/>
            </a:ext>
          </a:extLst>
        </xdr:cNvPr>
        <xdr:cNvSpPr/>
      </xdr:nvSpPr>
      <xdr:spPr>
        <a:xfrm>
          <a:off x="13887450" y="651655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128451</xdr:rowOff>
    </xdr:from>
    <xdr:to>
      <xdr:col>85</xdr:col>
      <xdr:colOff>127000</xdr:colOff>
      <xdr:row>40</xdr:row>
      <xdr:rowOff>1088</xdr:rowOff>
    </xdr:to>
    <xdr:cxnSp macro="">
      <xdr:nvCxnSpPr>
        <xdr:cNvPr id="440" name="直線コネクタ 439">
          <a:extLst>
            <a:ext uri="{FF2B5EF4-FFF2-40B4-BE49-F238E27FC236}">
              <a16:creationId xmlns:a16="http://schemas.microsoft.com/office/drawing/2014/main" id="{5C9D5623-EE49-4443-A9D6-8482C8B999C1}"/>
            </a:ext>
          </a:extLst>
        </xdr:cNvPr>
        <xdr:cNvCxnSpPr/>
      </xdr:nvCxnSpPr>
      <xdr:spPr>
        <a:xfrm>
          <a:off x="13938250" y="6567351"/>
          <a:ext cx="762000" cy="37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35197</xdr:rowOff>
    </xdr:from>
    <xdr:to>
      <xdr:col>76</xdr:col>
      <xdr:colOff>165100</xdr:colOff>
      <xdr:row>39</xdr:row>
      <xdr:rowOff>136797</xdr:rowOff>
    </xdr:to>
    <xdr:sp macro="" textlink="">
      <xdr:nvSpPr>
        <xdr:cNvPr id="441" name="楕円 440">
          <a:extLst>
            <a:ext uri="{FF2B5EF4-FFF2-40B4-BE49-F238E27FC236}">
              <a16:creationId xmlns:a16="http://schemas.microsoft.com/office/drawing/2014/main" id="{E128C601-736B-449B-AAB7-A15E5ECE1970}"/>
            </a:ext>
          </a:extLst>
        </xdr:cNvPr>
        <xdr:cNvSpPr/>
      </xdr:nvSpPr>
      <xdr:spPr>
        <a:xfrm>
          <a:off x="13093700" y="6474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85997</xdr:rowOff>
    </xdr:from>
    <xdr:to>
      <xdr:col>81</xdr:col>
      <xdr:colOff>50800</xdr:colOff>
      <xdr:row>39</xdr:row>
      <xdr:rowOff>128451</xdr:rowOff>
    </xdr:to>
    <xdr:cxnSp macro="">
      <xdr:nvCxnSpPr>
        <xdr:cNvPr id="442" name="直線コネクタ 441">
          <a:extLst>
            <a:ext uri="{FF2B5EF4-FFF2-40B4-BE49-F238E27FC236}">
              <a16:creationId xmlns:a16="http://schemas.microsoft.com/office/drawing/2014/main" id="{60AF8F78-1C11-4DAD-AF55-49BDD9DAEC34}"/>
            </a:ext>
          </a:extLst>
        </xdr:cNvPr>
        <xdr:cNvCxnSpPr/>
      </xdr:nvCxnSpPr>
      <xdr:spPr>
        <a:xfrm>
          <a:off x="13144500" y="6524897"/>
          <a:ext cx="79375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121738</xdr:rowOff>
    </xdr:from>
    <xdr:to>
      <xdr:col>72</xdr:col>
      <xdr:colOff>38100</xdr:colOff>
      <xdr:row>39</xdr:row>
      <xdr:rowOff>51888</xdr:rowOff>
    </xdr:to>
    <xdr:sp macro="" textlink="">
      <xdr:nvSpPr>
        <xdr:cNvPr id="443" name="楕円 442">
          <a:extLst>
            <a:ext uri="{FF2B5EF4-FFF2-40B4-BE49-F238E27FC236}">
              <a16:creationId xmlns:a16="http://schemas.microsoft.com/office/drawing/2014/main" id="{032F7AD4-E409-459E-8B17-9E6D624B8100}"/>
            </a:ext>
          </a:extLst>
        </xdr:cNvPr>
        <xdr:cNvSpPr/>
      </xdr:nvSpPr>
      <xdr:spPr>
        <a:xfrm>
          <a:off x="12299950" y="639553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1088</xdr:rowOff>
    </xdr:from>
    <xdr:to>
      <xdr:col>76</xdr:col>
      <xdr:colOff>114300</xdr:colOff>
      <xdr:row>39</xdr:row>
      <xdr:rowOff>85997</xdr:rowOff>
    </xdr:to>
    <xdr:cxnSp macro="">
      <xdr:nvCxnSpPr>
        <xdr:cNvPr id="444" name="直線コネクタ 443">
          <a:extLst>
            <a:ext uri="{FF2B5EF4-FFF2-40B4-BE49-F238E27FC236}">
              <a16:creationId xmlns:a16="http://schemas.microsoft.com/office/drawing/2014/main" id="{054D07F3-7998-4FFE-9561-6409D976DE44}"/>
            </a:ext>
          </a:extLst>
        </xdr:cNvPr>
        <xdr:cNvCxnSpPr/>
      </xdr:nvCxnSpPr>
      <xdr:spPr>
        <a:xfrm>
          <a:off x="12344400" y="6439988"/>
          <a:ext cx="800100" cy="84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120106</xdr:rowOff>
    </xdr:from>
    <xdr:to>
      <xdr:col>67</xdr:col>
      <xdr:colOff>101600</xdr:colOff>
      <xdr:row>39</xdr:row>
      <xdr:rowOff>50256</xdr:rowOff>
    </xdr:to>
    <xdr:sp macro="" textlink="">
      <xdr:nvSpPr>
        <xdr:cNvPr id="445" name="楕円 444">
          <a:extLst>
            <a:ext uri="{FF2B5EF4-FFF2-40B4-BE49-F238E27FC236}">
              <a16:creationId xmlns:a16="http://schemas.microsoft.com/office/drawing/2014/main" id="{40D16A57-446F-43A0-9A4F-496F720C7CFC}"/>
            </a:ext>
          </a:extLst>
        </xdr:cNvPr>
        <xdr:cNvSpPr/>
      </xdr:nvSpPr>
      <xdr:spPr>
        <a:xfrm>
          <a:off x="11487150" y="639390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170906</xdr:rowOff>
    </xdr:from>
    <xdr:to>
      <xdr:col>71</xdr:col>
      <xdr:colOff>177800</xdr:colOff>
      <xdr:row>39</xdr:row>
      <xdr:rowOff>1088</xdr:rowOff>
    </xdr:to>
    <xdr:cxnSp macro="">
      <xdr:nvCxnSpPr>
        <xdr:cNvPr id="446" name="直線コネクタ 445">
          <a:extLst>
            <a:ext uri="{FF2B5EF4-FFF2-40B4-BE49-F238E27FC236}">
              <a16:creationId xmlns:a16="http://schemas.microsoft.com/office/drawing/2014/main" id="{89977F10-1DB3-47D1-8C25-738AF56A83DC}"/>
            </a:ext>
          </a:extLst>
        </xdr:cNvPr>
        <xdr:cNvCxnSpPr/>
      </xdr:nvCxnSpPr>
      <xdr:spPr>
        <a:xfrm>
          <a:off x="11537950" y="6438356"/>
          <a:ext cx="80645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27594</xdr:rowOff>
    </xdr:from>
    <xdr:ext cx="405111" cy="259045"/>
    <xdr:sp macro="" textlink="">
      <xdr:nvSpPr>
        <xdr:cNvPr id="447" name="n_1aveValue【一般廃棄物処理施設】&#10;有形固定資産減価償却率">
          <a:extLst>
            <a:ext uri="{FF2B5EF4-FFF2-40B4-BE49-F238E27FC236}">
              <a16:creationId xmlns:a16="http://schemas.microsoft.com/office/drawing/2014/main" id="{7AE748CA-7613-4537-90EF-C4D96729C02A}"/>
            </a:ext>
          </a:extLst>
        </xdr:cNvPr>
        <xdr:cNvSpPr txBox="1"/>
      </xdr:nvSpPr>
      <xdr:spPr>
        <a:xfrm>
          <a:off x="13742044" y="61362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27594</xdr:rowOff>
    </xdr:from>
    <xdr:ext cx="405111" cy="259045"/>
    <xdr:sp macro="" textlink="">
      <xdr:nvSpPr>
        <xdr:cNvPr id="448" name="n_2aveValue【一般廃棄物処理施設】&#10;有形固定資産減価償却率">
          <a:extLst>
            <a:ext uri="{FF2B5EF4-FFF2-40B4-BE49-F238E27FC236}">
              <a16:creationId xmlns:a16="http://schemas.microsoft.com/office/drawing/2014/main" id="{F2CD6827-C151-4E03-8874-010E5705B252}"/>
            </a:ext>
          </a:extLst>
        </xdr:cNvPr>
        <xdr:cNvSpPr txBox="1"/>
      </xdr:nvSpPr>
      <xdr:spPr>
        <a:xfrm>
          <a:off x="12960994" y="61362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136996</xdr:rowOff>
    </xdr:from>
    <xdr:ext cx="405111" cy="259045"/>
    <xdr:sp macro="" textlink="">
      <xdr:nvSpPr>
        <xdr:cNvPr id="449" name="n_3aveValue【一般廃棄物処理施設】&#10;有形固定資産減価償却率">
          <a:extLst>
            <a:ext uri="{FF2B5EF4-FFF2-40B4-BE49-F238E27FC236}">
              <a16:creationId xmlns:a16="http://schemas.microsoft.com/office/drawing/2014/main" id="{9820FF51-9143-4777-AAF1-690A462AE161}"/>
            </a:ext>
          </a:extLst>
        </xdr:cNvPr>
        <xdr:cNvSpPr txBox="1"/>
      </xdr:nvSpPr>
      <xdr:spPr>
        <a:xfrm>
          <a:off x="12167244" y="6080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153324</xdr:rowOff>
    </xdr:from>
    <xdr:ext cx="405111" cy="259045"/>
    <xdr:sp macro="" textlink="">
      <xdr:nvSpPr>
        <xdr:cNvPr id="450" name="n_4aveValue【一般廃棄物処理施設】&#10;有形固定資産減価償却率">
          <a:extLst>
            <a:ext uri="{FF2B5EF4-FFF2-40B4-BE49-F238E27FC236}">
              <a16:creationId xmlns:a16="http://schemas.microsoft.com/office/drawing/2014/main" id="{9CD4E62A-8020-4222-9114-09ADE0165738}"/>
            </a:ext>
          </a:extLst>
        </xdr:cNvPr>
        <xdr:cNvSpPr txBox="1"/>
      </xdr:nvSpPr>
      <xdr:spPr>
        <a:xfrm>
          <a:off x="11354444" y="60969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170378</xdr:rowOff>
    </xdr:from>
    <xdr:ext cx="405111" cy="259045"/>
    <xdr:sp macro="" textlink="">
      <xdr:nvSpPr>
        <xdr:cNvPr id="451" name="n_1mainValue【一般廃棄物処理施設】&#10;有形固定資産減価償却率">
          <a:extLst>
            <a:ext uri="{FF2B5EF4-FFF2-40B4-BE49-F238E27FC236}">
              <a16:creationId xmlns:a16="http://schemas.microsoft.com/office/drawing/2014/main" id="{EDAA5D17-2BD0-4E65-8F31-07AACDCF2A23}"/>
            </a:ext>
          </a:extLst>
        </xdr:cNvPr>
        <xdr:cNvSpPr txBox="1"/>
      </xdr:nvSpPr>
      <xdr:spPr>
        <a:xfrm>
          <a:off x="13742044" y="6602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127924</xdr:rowOff>
    </xdr:from>
    <xdr:ext cx="405111" cy="259045"/>
    <xdr:sp macro="" textlink="">
      <xdr:nvSpPr>
        <xdr:cNvPr id="452" name="n_2mainValue【一般廃棄物処理施設】&#10;有形固定資産減価償却率">
          <a:extLst>
            <a:ext uri="{FF2B5EF4-FFF2-40B4-BE49-F238E27FC236}">
              <a16:creationId xmlns:a16="http://schemas.microsoft.com/office/drawing/2014/main" id="{CE961CAD-9CAD-4830-BC18-8E6E64A43347}"/>
            </a:ext>
          </a:extLst>
        </xdr:cNvPr>
        <xdr:cNvSpPr txBox="1"/>
      </xdr:nvSpPr>
      <xdr:spPr>
        <a:xfrm>
          <a:off x="12960994" y="65668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43015</xdr:rowOff>
    </xdr:from>
    <xdr:ext cx="405111" cy="259045"/>
    <xdr:sp macro="" textlink="">
      <xdr:nvSpPr>
        <xdr:cNvPr id="453" name="n_3mainValue【一般廃棄物処理施設】&#10;有形固定資産減価償却率">
          <a:extLst>
            <a:ext uri="{FF2B5EF4-FFF2-40B4-BE49-F238E27FC236}">
              <a16:creationId xmlns:a16="http://schemas.microsoft.com/office/drawing/2014/main" id="{5C07BCA5-4B38-4653-B969-80508AB9545B}"/>
            </a:ext>
          </a:extLst>
        </xdr:cNvPr>
        <xdr:cNvSpPr txBox="1"/>
      </xdr:nvSpPr>
      <xdr:spPr>
        <a:xfrm>
          <a:off x="12167244" y="6481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41383</xdr:rowOff>
    </xdr:from>
    <xdr:ext cx="405111" cy="259045"/>
    <xdr:sp macro="" textlink="">
      <xdr:nvSpPr>
        <xdr:cNvPr id="454" name="n_4mainValue【一般廃棄物処理施設】&#10;有形固定資産減価償却率">
          <a:extLst>
            <a:ext uri="{FF2B5EF4-FFF2-40B4-BE49-F238E27FC236}">
              <a16:creationId xmlns:a16="http://schemas.microsoft.com/office/drawing/2014/main" id="{21F72376-13B2-485E-8014-408BC78AB15F}"/>
            </a:ext>
          </a:extLst>
        </xdr:cNvPr>
        <xdr:cNvSpPr txBox="1"/>
      </xdr:nvSpPr>
      <xdr:spPr>
        <a:xfrm>
          <a:off x="11354444" y="6480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5" name="正方形/長方形 454">
          <a:extLst>
            <a:ext uri="{FF2B5EF4-FFF2-40B4-BE49-F238E27FC236}">
              <a16:creationId xmlns:a16="http://schemas.microsoft.com/office/drawing/2014/main" id="{91E81E38-C366-422F-9459-E5F8AF4B33EF}"/>
            </a:ext>
          </a:extLst>
        </xdr:cNvPr>
        <xdr:cNvSpPr/>
      </xdr:nvSpPr>
      <xdr:spPr>
        <a:xfrm>
          <a:off x="16459200" y="40386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6" name="正方形/長方形 455">
          <a:extLst>
            <a:ext uri="{FF2B5EF4-FFF2-40B4-BE49-F238E27FC236}">
              <a16:creationId xmlns:a16="http://schemas.microsoft.com/office/drawing/2014/main" id="{8FCB80F1-A8AE-43CA-8FA2-2A5B92CB0F1D}"/>
            </a:ext>
          </a:extLst>
        </xdr:cNvPr>
        <xdr:cNvSpPr/>
      </xdr:nvSpPr>
      <xdr:spPr>
        <a:xfrm>
          <a:off x="165862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7" name="正方形/長方形 456">
          <a:extLst>
            <a:ext uri="{FF2B5EF4-FFF2-40B4-BE49-F238E27FC236}">
              <a16:creationId xmlns:a16="http://schemas.microsoft.com/office/drawing/2014/main" id="{B4A9AF06-FB3D-4053-B866-93568B564DBF}"/>
            </a:ext>
          </a:extLst>
        </xdr:cNvPr>
        <xdr:cNvSpPr/>
      </xdr:nvSpPr>
      <xdr:spPr>
        <a:xfrm>
          <a:off x="165862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8" name="正方形/長方形 457">
          <a:extLst>
            <a:ext uri="{FF2B5EF4-FFF2-40B4-BE49-F238E27FC236}">
              <a16:creationId xmlns:a16="http://schemas.microsoft.com/office/drawing/2014/main" id="{59148668-AF3B-42C1-8876-5B335E021821}"/>
            </a:ext>
          </a:extLst>
        </xdr:cNvPr>
        <xdr:cNvSpPr/>
      </xdr:nvSpPr>
      <xdr:spPr>
        <a:xfrm>
          <a:off x="174879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9" name="正方形/長方形 458">
          <a:extLst>
            <a:ext uri="{FF2B5EF4-FFF2-40B4-BE49-F238E27FC236}">
              <a16:creationId xmlns:a16="http://schemas.microsoft.com/office/drawing/2014/main" id="{74B47716-9599-4E14-A043-81831F2DF784}"/>
            </a:ext>
          </a:extLst>
        </xdr:cNvPr>
        <xdr:cNvSpPr/>
      </xdr:nvSpPr>
      <xdr:spPr>
        <a:xfrm>
          <a:off x="174879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0" name="正方形/長方形 459">
          <a:extLst>
            <a:ext uri="{FF2B5EF4-FFF2-40B4-BE49-F238E27FC236}">
              <a16:creationId xmlns:a16="http://schemas.microsoft.com/office/drawing/2014/main" id="{84506B07-141E-4B19-8B1F-3DEE1706D4F8}"/>
            </a:ext>
          </a:extLst>
        </xdr:cNvPr>
        <xdr:cNvSpPr/>
      </xdr:nvSpPr>
      <xdr:spPr>
        <a:xfrm>
          <a:off x="185166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1" name="正方形/長方形 460">
          <a:extLst>
            <a:ext uri="{FF2B5EF4-FFF2-40B4-BE49-F238E27FC236}">
              <a16:creationId xmlns:a16="http://schemas.microsoft.com/office/drawing/2014/main" id="{6EF25E69-951B-4C8A-94F6-A9BEB7E0F5FD}"/>
            </a:ext>
          </a:extLst>
        </xdr:cNvPr>
        <xdr:cNvSpPr/>
      </xdr:nvSpPr>
      <xdr:spPr>
        <a:xfrm>
          <a:off x="185166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2" name="正方形/長方形 461">
          <a:extLst>
            <a:ext uri="{FF2B5EF4-FFF2-40B4-BE49-F238E27FC236}">
              <a16:creationId xmlns:a16="http://schemas.microsoft.com/office/drawing/2014/main" id="{7FC91950-CA8F-447F-A77F-6F53482A8748}"/>
            </a:ext>
          </a:extLst>
        </xdr:cNvPr>
        <xdr:cNvSpPr/>
      </xdr:nvSpPr>
      <xdr:spPr>
        <a:xfrm>
          <a:off x="16459200" y="51371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3" name="テキスト ボックス 462">
          <a:extLst>
            <a:ext uri="{FF2B5EF4-FFF2-40B4-BE49-F238E27FC236}">
              <a16:creationId xmlns:a16="http://schemas.microsoft.com/office/drawing/2014/main" id="{4D78CA2E-5E72-4647-A7DB-128CEEC46287}"/>
            </a:ext>
          </a:extLst>
        </xdr:cNvPr>
        <xdr:cNvSpPr txBox="1"/>
      </xdr:nvSpPr>
      <xdr:spPr>
        <a:xfrm>
          <a:off x="16440150" y="4953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4" name="直線コネクタ 463">
          <a:extLst>
            <a:ext uri="{FF2B5EF4-FFF2-40B4-BE49-F238E27FC236}">
              <a16:creationId xmlns:a16="http://schemas.microsoft.com/office/drawing/2014/main" id="{D1C47754-2E57-4CDD-97DE-BAAEC6C2FEF4}"/>
            </a:ext>
          </a:extLst>
        </xdr:cNvPr>
        <xdr:cNvCxnSpPr/>
      </xdr:nvCxnSpPr>
      <xdr:spPr>
        <a:xfrm>
          <a:off x="16459200" y="7340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5" name="直線コネクタ 464">
          <a:extLst>
            <a:ext uri="{FF2B5EF4-FFF2-40B4-BE49-F238E27FC236}">
              <a16:creationId xmlns:a16="http://schemas.microsoft.com/office/drawing/2014/main" id="{92537A85-51DC-43BF-8552-1E2DB06F37F1}"/>
            </a:ext>
          </a:extLst>
        </xdr:cNvPr>
        <xdr:cNvCxnSpPr/>
      </xdr:nvCxnSpPr>
      <xdr:spPr>
        <a:xfrm>
          <a:off x="16459200" y="6902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6" name="テキスト ボックス 465">
          <a:extLst>
            <a:ext uri="{FF2B5EF4-FFF2-40B4-BE49-F238E27FC236}">
              <a16:creationId xmlns:a16="http://schemas.microsoft.com/office/drawing/2014/main" id="{29ED3F7D-084F-47E5-BF3E-383C4E481BAD}"/>
            </a:ext>
          </a:extLst>
        </xdr:cNvPr>
        <xdr:cNvSpPr txBox="1"/>
      </xdr:nvSpPr>
      <xdr:spPr>
        <a:xfrm>
          <a:off x="16248514" y="6766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7" name="直線コネクタ 466">
          <a:extLst>
            <a:ext uri="{FF2B5EF4-FFF2-40B4-BE49-F238E27FC236}">
              <a16:creationId xmlns:a16="http://schemas.microsoft.com/office/drawing/2014/main" id="{7B142425-42A0-4773-B6E5-99D0BC5F54B5}"/>
            </a:ext>
          </a:extLst>
        </xdr:cNvPr>
        <xdr:cNvCxnSpPr/>
      </xdr:nvCxnSpPr>
      <xdr:spPr>
        <a:xfrm>
          <a:off x="16459200" y="6457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68" name="テキスト ボックス 467">
          <a:extLst>
            <a:ext uri="{FF2B5EF4-FFF2-40B4-BE49-F238E27FC236}">
              <a16:creationId xmlns:a16="http://schemas.microsoft.com/office/drawing/2014/main" id="{D7A39133-FE02-4120-9F06-D9C744164FAF}"/>
            </a:ext>
          </a:extLst>
        </xdr:cNvPr>
        <xdr:cNvSpPr txBox="1"/>
      </xdr:nvSpPr>
      <xdr:spPr>
        <a:xfrm>
          <a:off x="15939981" y="63220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9" name="直線コネクタ 468">
          <a:extLst>
            <a:ext uri="{FF2B5EF4-FFF2-40B4-BE49-F238E27FC236}">
              <a16:creationId xmlns:a16="http://schemas.microsoft.com/office/drawing/2014/main" id="{82F1005D-3265-405A-A5B1-F75D7808967D}"/>
            </a:ext>
          </a:extLst>
        </xdr:cNvPr>
        <xdr:cNvCxnSpPr/>
      </xdr:nvCxnSpPr>
      <xdr:spPr>
        <a:xfrm>
          <a:off x="16459200" y="6019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35</xdr:row>
      <xdr:rowOff>105427</xdr:rowOff>
    </xdr:from>
    <xdr:ext cx="685572" cy="259045"/>
    <xdr:sp macro="" textlink="">
      <xdr:nvSpPr>
        <xdr:cNvPr id="470" name="テキスト ボックス 469">
          <a:extLst>
            <a:ext uri="{FF2B5EF4-FFF2-40B4-BE49-F238E27FC236}">
              <a16:creationId xmlns:a16="http://schemas.microsoft.com/office/drawing/2014/main" id="{52F1F611-40C8-42B6-8560-DCF75EC00B22}"/>
            </a:ext>
          </a:extLst>
        </xdr:cNvPr>
        <xdr:cNvSpPr txBox="1"/>
      </xdr:nvSpPr>
      <xdr:spPr>
        <a:xfrm>
          <a:off x="15849828" y="58839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1" name="直線コネクタ 470">
          <a:extLst>
            <a:ext uri="{FF2B5EF4-FFF2-40B4-BE49-F238E27FC236}">
              <a16:creationId xmlns:a16="http://schemas.microsoft.com/office/drawing/2014/main" id="{079A3DF9-7D17-4119-AE49-D7562C389BF9}"/>
            </a:ext>
          </a:extLst>
        </xdr:cNvPr>
        <xdr:cNvCxnSpPr/>
      </xdr:nvCxnSpPr>
      <xdr:spPr>
        <a:xfrm>
          <a:off x="16459200" y="5581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162577</xdr:rowOff>
    </xdr:from>
    <xdr:ext cx="685572" cy="259045"/>
    <xdr:sp macro="" textlink="">
      <xdr:nvSpPr>
        <xdr:cNvPr id="472" name="テキスト ボックス 471">
          <a:extLst>
            <a:ext uri="{FF2B5EF4-FFF2-40B4-BE49-F238E27FC236}">
              <a16:creationId xmlns:a16="http://schemas.microsoft.com/office/drawing/2014/main" id="{1AFC4D5B-84EF-4C40-8F29-7D260C10F1FD}"/>
            </a:ext>
          </a:extLst>
        </xdr:cNvPr>
        <xdr:cNvSpPr txBox="1"/>
      </xdr:nvSpPr>
      <xdr:spPr>
        <a:xfrm>
          <a:off x="15849828" y="544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3" name="直線コネクタ 472">
          <a:extLst>
            <a:ext uri="{FF2B5EF4-FFF2-40B4-BE49-F238E27FC236}">
              <a16:creationId xmlns:a16="http://schemas.microsoft.com/office/drawing/2014/main" id="{81D53C11-7EB8-4094-9601-63C42F7160C7}"/>
            </a:ext>
          </a:extLst>
        </xdr:cNvPr>
        <xdr:cNvCxnSpPr/>
      </xdr:nvCxnSpPr>
      <xdr:spPr>
        <a:xfrm>
          <a:off x="16459200" y="5137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474" name="テキスト ボックス 473">
          <a:extLst>
            <a:ext uri="{FF2B5EF4-FFF2-40B4-BE49-F238E27FC236}">
              <a16:creationId xmlns:a16="http://schemas.microsoft.com/office/drawing/2014/main" id="{45DE64C6-7D1B-4F09-9FFA-E74ED7DDDF61}"/>
            </a:ext>
          </a:extLst>
        </xdr:cNvPr>
        <xdr:cNvSpPr txBox="1"/>
      </xdr:nvSpPr>
      <xdr:spPr>
        <a:xfrm>
          <a:off x="15849828" y="5001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5" name="【一般廃棄物処理施設】&#10;一人当たり有形固定資産（償却資産）額グラフ枠">
          <a:extLst>
            <a:ext uri="{FF2B5EF4-FFF2-40B4-BE49-F238E27FC236}">
              <a16:creationId xmlns:a16="http://schemas.microsoft.com/office/drawing/2014/main" id="{C37C5186-EC1C-4AC6-9A40-225070CE084F}"/>
            </a:ext>
          </a:extLst>
        </xdr:cNvPr>
        <xdr:cNvSpPr/>
      </xdr:nvSpPr>
      <xdr:spPr>
        <a:xfrm>
          <a:off x="16459200" y="51371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35189</xdr:rowOff>
    </xdr:from>
    <xdr:to>
      <xdr:col>116</xdr:col>
      <xdr:colOff>62864</xdr:colOff>
      <xdr:row>41</xdr:row>
      <xdr:rowOff>132030</xdr:rowOff>
    </xdr:to>
    <xdr:cxnSp macro="">
      <xdr:nvCxnSpPr>
        <xdr:cNvPr id="476" name="直線コネクタ 475">
          <a:extLst>
            <a:ext uri="{FF2B5EF4-FFF2-40B4-BE49-F238E27FC236}">
              <a16:creationId xmlns:a16="http://schemas.microsoft.com/office/drawing/2014/main" id="{AC86585F-F6E0-4E6F-ACF9-A044AEB45E4B}"/>
            </a:ext>
          </a:extLst>
        </xdr:cNvPr>
        <xdr:cNvCxnSpPr/>
      </xdr:nvCxnSpPr>
      <xdr:spPr>
        <a:xfrm flipV="1">
          <a:off x="19951064" y="5483489"/>
          <a:ext cx="0" cy="14176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135857</xdr:rowOff>
    </xdr:from>
    <xdr:ext cx="469744" cy="259045"/>
    <xdr:sp macro="" textlink="">
      <xdr:nvSpPr>
        <xdr:cNvPr id="477" name="【一般廃棄物処理施設】&#10;一人当たり有形固定資産（償却資産）額最小値テキスト">
          <a:extLst>
            <a:ext uri="{FF2B5EF4-FFF2-40B4-BE49-F238E27FC236}">
              <a16:creationId xmlns:a16="http://schemas.microsoft.com/office/drawing/2014/main" id="{71279E80-B4B4-44F8-9AE3-638F76984AA8}"/>
            </a:ext>
          </a:extLst>
        </xdr:cNvPr>
        <xdr:cNvSpPr txBox="1"/>
      </xdr:nvSpPr>
      <xdr:spPr>
        <a:xfrm>
          <a:off x="19989800" y="6904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132030</xdr:rowOff>
    </xdr:from>
    <xdr:to>
      <xdr:col>116</xdr:col>
      <xdr:colOff>152400</xdr:colOff>
      <xdr:row>41</xdr:row>
      <xdr:rowOff>132030</xdr:rowOff>
    </xdr:to>
    <xdr:cxnSp macro="">
      <xdr:nvCxnSpPr>
        <xdr:cNvPr id="478" name="直線コネクタ 477">
          <a:extLst>
            <a:ext uri="{FF2B5EF4-FFF2-40B4-BE49-F238E27FC236}">
              <a16:creationId xmlns:a16="http://schemas.microsoft.com/office/drawing/2014/main" id="{CDAFC730-C1C9-4445-8F42-06BFF84F1F5B}"/>
            </a:ext>
          </a:extLst>
        </xdr:cNvPr>
        <xdr:cNvCxnSpPr/>
      </xdr:nvCxnSpPr>
      <xdr:spPr>
        <a:xfrm>
          <a:off x="19881850" y="69011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153316</xdr:rowOff>
    </xdr:from>
    <xdr:ext cx="690189" cy="259045"/>
    <xdr:sp macro="" textlink="">
      <xdr:nvSpPr>
        <xdr:cNvPr id="479" name="【一般廃棄物処理施設】&#10;一人当たり有形固定資産（償却資産）額最大値テキスト">
          <a:extLst>
            <a:ext uri="{FF2B5EF4-FFF2-40B4-BE49-F238E27FC236}">
              <a16:creationId xmlns:a16="http://schemas.microsoft.com/office/drawing/2014/main" id="{F67AC64B-A5F1-42B4-A463-584BD3A95B73}"/>
            </a:ext>
          </a:extLst>
        </xdr:cNvPr>
        <xdr:cNvSpPr txBox="1"/>
      </xdr:nvSpPr>
      <xdr:spPr>
        <a:xfrm>
          <a:off x="19989800" y="527141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1,607,350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35189</xdr:rowOff>
    </xdr:from>
    <xdr:to>
      <xdr:col>116</xdr:col>
      <xdr:colOff>152400</xdr:colOff>
      <xdr:row>33</xdr:row>
      <xdr:rowOff>35189</xdr:rowOff>
    </xdr:to>
    <xdr:cxnSp macro="">
      <xdr:nvCxnSpPr>
        <xdr:cNvPr id="480" name="直線コネクタ 479">
          <a:extLst>
            <a:ext uri="{FF2B5EF4-FFF2-40B4-BE49-F238E27FC236}">
              <a16:creationId xmlns:a16="http://schemas.microsoft.com/office/drawing/2014/main" id="{F7A18649-0F3C-433B-96CC-9CE9FB3224DF}"/>
            </a:ext>
          </a:extLst>
        </xdr:cNvPr>
        <xdr:cNvCxnSpPr/>
      </xdr:nvCxnSpPr>
      <xdr:spPr>
        <a:xfrm>
          <a:off x="19881850" y="548348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78222</xdr:rowOff>
    </xdr:from>
    <xdr:ext cx="599010" cy="259045"/>
    <xdr:sp macro="" textlink="">
      <xdr:nvSpPr>
        <xdr:cNvPr id="481" name="【一般廃棄物処理施設】&#10;一人当たり有形固定資産（償却資産）額平均値テキスト">
          <a:extLst>
            <a:ext uri="{FF2B5EF4-FFF2-40B4-BE49-F238E27FC236}">
              <a16:creationId xmlns:a16="http://schemas.microsoft.com/office/drawing/2014/main" id="{05D0C2A4-239D-4BE2-8335-A5925F105D14}"/>
            </a:ext>
          </a:extLst>
        </xdr:cNvPr>
        <xdr:cNvSpPr txBox="1"/>
      </xdr:nvSpPr>
      <xdr:spPr>
        <a:xfrm>
          <a:off x="19989800" y="651712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55345</xdr:rowOff>
    </xdr:from>
    <xdr:to>
      <xdr:col>116</xdr:col>
      <xdr:colOff>114300</xdr:colOff>
      <xdr:row>40</xdr:row>
      <xdr:rowOff>156945</xdr:rowOff>
    </xdr:to>
    <xdr:sp macro="" textlink="">
      <xdr:nvSpPr>
        <xdr:cNvPr id="482" name="フローチャート: 判断 481">
          <a:extLst>
            <a:ext uri="{FF2B5EF4-FFF2-40B4-BE49-F238E27FC236}">
              <a16:creationId xmlns:a16="http://schemas.microsoft.com/office/drawing/2014/main" id="{C5F43C19-DD6F-4077-9A85-8A314ED5CDF1}"/>
            </a:ext>
          </a:extLst>
        </xdr:cNvPr>
        <xdr:cNvSpPr/>
      </xdr:nvSpPr>
      <xdr:spPr>
        <a:xfrm>
          <a:off x="19900900" y="6659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68121</xdr:rowOff>
    </xdr:from>
    <xdr:to>
      <xdr:col>112</xdr:col>
      <xdr:colOff>38100</xdr:colOff>
      <xdr:row>40</xdr:row>
      <xdr:rowOff>169721</xdr:rowOff>
    </xdr:to>
    <xdr:sp macro="" textlink="">
      <xdr:nvSpPr>
        <xdr:cNvPr id="483" name="フローチャート: 判断 482">
          <a:extLst>
            <a:ext uri="{FF2B5EF4-FFF2-40B4-BE49-F238E27FC236}">
              <a16:creationId xmlns:a16="http://schemas.microsoft.com/office/drawing/2014/main" id="{6656298C-FD74-4998-9F11-B05C95A47BB2}"/>
            </a:ext>
          </a:extLst>
        </xdr:cNvPr>
        <xdr:cNvSpPr/>
      </xdr:nvSpPr>
      <xdr:spPr>
        <a:xfrm>
          <a:off x="19157950" y="667212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85999</xdr:rowOff>
    </xdr:from>
    <xdr:to>
      <xdr:col>107</xdr:col>
      <xdr:colOff>101600</xdr:colOff>
      <xdr:row>41</xdr:row>
      <xdr:rowOff>16149</xdr:rowOff>
    </xdr:to>
    <xdr:sp macro="" textlink="">
      <xdr:nvSpPr>
        <xdr:cNvPr id="484" name="フローチャート: 判断 483">
          <a:extLst>
            <a:ext uri="{FF2B5EF4-FFF2-40B4-BE49-F238E27FC236}">
              <a16:creationId xmlns:a16="http://schemas.microsoft.com/office/drawing/2014/main" id="{27681BD1-9A8D-4440-B31E-0A102F18A6D3}"/>
            </a:ext>
          </a:extLst>
        </xdr:cNvPr>
        <xdr:cNvSpPr/>
      </xdr:nvSpPr>
      <xdr:spPr>
        <a:xfrm>
          <a:off x="18345150" y="668999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93088</xdr:rowOff>
    </xdr:from>
    <xdr:to>
      <xdr:col>102</xdr:col>
      <xdr:colOff>165100</xdr:colOff>
      <xdr:row>41</xdr:row>
      <xdr:rowOff>23238</xdr:rowOff>
    </xdr:to>
    <xdr:sp macro="" textlink="">
      <xdr:nvSpPr>
        <xdr:cNvPr id="485" name="フローチャート: 判断 484">
          <a:extLst>
            <a:ext uri="{FF2B5EF4-FFF2-40B4-BE49-F238E27FC236}">
              <a16:creationId xmlns:a16="http://schemas.microsoft.com/office/drawing/2014/main" id="{80B8AD66-F17F-4FB6-90B2-433ADDEA873E}"/>
            </a:ext>
          </a:extLst>
        </xdr:cNvPr>
        <xdr:cNvSpPr/>
      </xdr:nvSpPr>
      <xdr:spPr>
        <a:xfrm>
          <a:off x="17551400" y="669708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110727</xdr:rowOff>
    </xdr:from>
    <xdr:to>
      <xdr:col>98</xdr:col>
      <xdr:colOff>38100</xdr:colOff>
      <xdr:row>41</xdr:row>
      <xdr:rowOff>40877</xdr:rowOff>
    </xdr:to>
    <xdr:sp macro="" textlink="">
      <xdr:nvSpPr>
        <xdr:cNvPr id="486" name="フローチャート: 判断 485">
          <a:extLst>
            <a:ext uri="{FF2B5EF4-FFF2-40B4-BE49-F238E27FC236}">
              <a16:creationId xmlns:a16="http://schemas.microsoft.com/office/drawing/2014/main" id="{58122F0C-751E-43BC-B22B-CCE334A713BB}"/>
            </a:ext>
          </a:extLst>
        </xdr:cNvPr>
        <xdr:cNvSpPr/>
      </xdr:nvSpPr>
      <xdr:spPr>
        <a:xfrm>
          <a:off x="16757650" y="671472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636F5A44-229F-4121-ACF4-A1F83A4F410A}"/>
            </a:ext>
          </a:extLst>
        </xdr:cNvPr>
        <xdr:cNvSpPr txBox="1"/>
      </xdr:nvSpPr>
      <xdr:spPr>
        <a:xfrm>
          <a:off x="19780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0E2B2BBB-A13F-42D8-9A6C-EF3E975069B5}"/>
            </a:ext>
          </a:extLst>
        </xdr:cNvPr>
        <xdr:cNvSpPr txBox="1"/>
      </xdr:nvSpPr>
      <xdr:spPr>
        <a:xfrm>
          <a:off x="190309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8F80CF2F-510A-4C88-B94B-C90813CFEE0B}"/>
            </a:ext>
          </a:extLst>
        </xdr:cNvPr>
        <xdr:cNvSpPr txBox="1"/>
      </xdr:nvSpPr>
      <xdr:spPr>
        <a:xfrm>
          <a:off x="182245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DEDE74BF-BD31-4400-8772-2284AE09C38E}"/>
            </a:ext>
          </a:extLst>
        </xdr:cNvPr>
        <xdr:cNvSpPr txBox="1"/>
      </xdr:nvSpPr>
      <xdr:spPr>
        <a:xfrm>
          <a:off x="174307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A5D26185-DFF5-455E-9D79-8FF64033B832}"/>
            </a:ext>
          </a:extLst>
        </xdr:cNvPr>
        <xdr:cNvSpPr txBox="1"/>
      </xdr:nvSpPr>
      <xdr:spPr>
        <a:xfrm>
          <a:off x="166306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37344</xdr:rowOff>
    </xdr:from>
    <xdr:to>
      <xdr:col>116</xdr:col>
      <xdr:colOff>114300</xdr:colOff>
      <xdr:row>41</xdr:row>
      <xdr:rowOff>138944</xdr:rowOff>
    </xdr:to>
    <xdr:sp macro="" textlink="">
      <xdr:nvSpPr>
        <xdr:cNvPr id="492" name="楕円 491">
          <a:extLst>
            <a:ext uri="{FF2B5EF4-FFF2-40B4-BE49-F238E27FC236}">
              <a16:creationId xmlns:a16="http://schemas.microsoft.com/office/drawing/2014/main" id="{ED988754-3311-45C9-BE06-FB226DC5F72D}"/>
            </a:ext>
          </a:extLst>
        </xdr:cNvPr>
        <xdr:cNvSpPr/>
      </xdr:nvSpPr>
      <xdr:spPr>
        <a:xfrm>
          <a:off x="19900900" y="6806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123721</xdr:rowOff>
    </xdr:from>
    <xdr:ext cx="534377" cy="259045"/>
    <xdr:sp macro="" textlink="">
      <xdr:nvSpPr>
        <xdr:cNvPr id="493" name="【一般廃棄物処理施設】&#10;一人当たり有形固定資産（償却資産）額該当値テキスト">
          <a:extLst>
            <a:ext uri="{FF2B5EF4-FFF2-40B4-BE49-F238E27FC236}">
              <a16:creationId xmlns:a16="http://schemas.microsoft.com/office/drawing/2014/main" id="{3DBF51A7-BC8B-4818-A725-7DF6AD9F9C0F}"/>
            </a:ext>
          </a:extLst>
        </xdr:cNvPr>
        <xdr:cNvSpPr txBox="1"/>
      </xdr:nvSpPr>
      <xdr:spPr>
        <a:xfrm>
          <a:off x="19989800" y="6727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38923</xdr:rowOff>
    </xdr:from>
    <xdr:to>
      <xdr:col>112</xdr:col>
      <xdr:colOff>38100</xdr:colOff>
      <xdr:row>41</xdr:row>
      <xdr:rowOff>140523</xdr:rowOff>
    </xdr:to>
    <xdr:sp macro="" textlink="">
      <xdr:nvSpPr>
        <xdr:cNvPr id="494" name="楕円 493">
          <a:extLst>
            <a:ext uri="{FF2B5EF4-FFF2-40B4-BE49-F238E27FC236}">
              <a16:creationId xmlns:a16="http://schemas.microsoft.com/office/drawing/2014/main" id="{3DF2D529-3C86-4A9D-8B52-56FD68F4A27A}"/>
            </a:ext>
          </a:extLst>
        </xdr:cNvPr>
        <xdr:cNvSpPr/>
      </xdr:nvSpPr>
      <xdr:spPr>
        <a:xfrm>
          <a:off x="19157950" y="680802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88144</xdr:rowOff>
    </xdr:from>
    <xdr:to>
      <xdr:col>116</xdr:col>
      <xdr:colOff>63500</xdr:colOff>
      <xdr:row>41</xdr:row>
      <xdr:rowOff>89723</xdr:rowOff>
    </xdr:to>
    <xdr:cxnSp macro="">
      <xdr:nvCxnSpPr>
        <xdr:cNvPr id="495" name="直線コネクタ 494">
          <a:extLst>
            <a:ext uri="{FF2B5EF4-FFF2-40B4-BE49-F238E27FC236}">
              <a16:creationId xmlns:a16="http://schemas.microsoft.com/office/drawing/2014/main" id="{F28BED5D-313E-411D-AD23-76CA26D9BF42}"/>
            </a:ext>
          </a:extLst>
        </xdr:cNvPr>
        <xdr:cNvCxnSpPr/>
      </xdr:nvCxnSpPr>
      <xdr:spPr>
        <a:xfrm flipV="1">
          <a:off x="19202400" y="6857244"/>
          <a:ext cx="749300" cy="1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40192</xdr:rowOff>
    </xdr:from>
    <xdr:to>
      <xdr:col>107</xdr:col>
      <xdr:colOff>101600</xdr:colOff>
      <xdr:row>41</xdr:row>
      <xdr:rowOff>141792</xdr:rowOff>
    </xdr:to>
    <xdr:sp macro="" textlink="">
      <xdr:nvSpPr>
        <xdr:cNvPr id="496" name="楕円 495">
          <a:extLst>
            <a:ext uri="{FF2B5EF4-FFF2-40B4-BE49-F238E27FC236}">
              <a16:creationId xmlns:a16="http://schemas.microsoft.com/office/drawing/2014/main" id="{84634417-1CF2-4946-8A65-F5514CDA0708}"/>
            </a:ext>
          </a:extLst>
        </xdr:cNvPr>
        <xdr:cNvSpPr/>
      </xdr:nvSpPr>
      <xdr:spPr>
        <a:xfrm>
          <a:off x="18345150" y="6809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89723</xdr:rowOff>
    </xdr:from>
    <xdr:to>
      <xdr:col>111</xdr:col>
      <xdr:colOff>177800</xdr:colOff>
      <xdr:row>41</xdr:row>
      <xdr:rowOff>90992</xdr:rowOff>
    </xdr:to>
    <xdr:cxnSp macro="">
      <xdr:nvCxnSpPr>
        <xdr:cNvPr id="497" name="直線コネクタ 496">
          <a:extLst>
            <a:ext uri="{FF2B5EF4-FFF2-40B4-BE49-F238E27FC236}">
              <a16:creationId xmlns:a16="http://schemas.microsoft.com/office/drawing/2014/main" id="{21ADA7EF-DD8C-40C1-8D35-D697E3B22000}"/>
            </a:ext>
          </a:extLst>
        </xdr:cNvPr>
        <xdr:cNvCxnSpPr/>
      </xdr:nvCxnSpPr>
      <xdr:spPr>
        <a:xfrm flipV="1">
          <a:off x="18395950" y="6858823"/>
          <a:ext cx="806450"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42214</xdr:rowOff>
    </xdr:from>
    <xdr:to>
      <xdr:col>102</xdr:col>
      <xdr:colOff>165100</xdr:colOff>
      <xdr:row>41</xdr:row>
      <xdr:rowOff>143814</xdr:rowOff>
    </xdr:to>
    <xdr:sp macro="" textlink="">
      <xdr:nvSpPr>
        <xdr:cNvPr id="498" name="楕円 497">
          <a:extLst>
            <a:ext uri="{FF2B5EF4-FFF2-40B4-BE49-F238E27FC236}">
              <a16:creationId xmlns:a16="http://schemas.microsoft.com/office/drawing/2014/main" id="{4302D592-39E1-4A0C-BC34-A94393245698}"/>
            </a:ext>
          </a:extLst>
        </xdr:cNvPr>
        <xdr:cNvSpPr/>
      </xdr:nvSpPr>
      <xdr:spPr>
        <a:xfrm>
          <a:off x="17551400" y="6811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90992</xdr:rowOff>
    </xdr:from>
    <xdr:to>
      <xdr:col>107</xdr:col>
      <xdr:colOff>50800</xdr:colOff>
      <xdr:row>41</xdr:row>
      <xdr:rowOff>93014</xdr:rowOff>
    </xdr:to>
    <xdr:cxnSp macro="">
      <xdr:nvCxnSpPr>
        <xdr:cNvPr id="499" name="直線コネクタ 498">
          <a:extLst>
            <a:ext uri="{FF2B5EF4-FFF2-40B4-BE49-F238E27FC236}">
              <a16:creationId xmlns:a16="http://schemas.microsoft.com/office/drawing/2014/main" id="{138DB6A3-3596-4FE1-AD41-21FB4A957B16}"/>
            </a:ext>
          </a:extLst>
        </xdr:cNvPr>
        <xdr:cNvCxnSpPr/>
      </xdr:nvCxnSpPr>
      <xdr:spPr>
        <a:xfrm flipV="1">
          <a:off x="17602200" y="6860092"/>
          <a:ext cx="793750" cy="2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42695</xdr:rowOff>
    </xdr:from>
    <xdr:to>
      <xdr:col>98</xdr:col>
      <xdr:colOff>38100</xdr:colOff>
      <xdr:row>41</xdr:row>
      <xdr:rowOff>144295</xdr:rowOff>
    </xdr:to>
    <xdr:sp macro="" textlink="">
      <xdr:nvSpPr>
        <xdr:cNvPr id="500" name="楕円 499">
          <a:extLst>
            <a:ext uri="{FF2B5EF4-FFF2-40B4-BE49-F238E27FC236}">
              <a16:creationId xmlns:a16="http://schemas.microsoft.com/office/drawing/2014/main" id="{80B0EDD5-5E53-456E-BCBA-E05B053AF2BD}"/>
            </a:ext>
          </a:extLst>
        </xdr:cNvPr>
        <xdr:cNvSpPr/>
      </xdr:nvSpPr>
      <xdr:spPr>
        <a:xfrm>
          <a:off x="16757650" y="681179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93014</xdr:rowOff>
    </xdr:from>
    <xdr:to>
      <xdr:col>102</xdr:col>
      <xdr:colOff>114300</xdr:colOff>
      <xdr:row>41</xdr:row>
      <xdr:rowOff>93495</xdr:rowOff>
    </xdr:to>
    <xdr:cxnSp macro="">
      <xdr:nvCxnSpPr>
        <xdr:cNvPr id="501" name="直線コネクタ 500">
          <a:extLst>
            <a:ext uri="{FF2B5EF4-FFF2-40B4-BE49-F238E27FC236}">
              <a16:creationId xmlns:a16="http://schemas.microsoft.com/office/drawing/2014/main" id="{48CECEDB-7906-4BCE-8817-126953C1A56A}"/>
            </a:ext>
          </a:extLst>
        </xdr:cNvPr>
        <xdr:cNvCxnSpPr/>
      </xdr:nvCxnSpPr>
      <xdr:spPr>
        <a:xfrm flipV="1">
          <a:off x="16802100" y="6862114"/>
          <a:ext cx="800100" cy="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14798</xdr:rowOff>
    </xdr:from>
    <xdr:ext cx="599010" cy="259045"/>
    <xdr:sp macro="" textlink="">
      <xdr:nvSpPr>
        <xdr:cNvPr id="502" name="n_1aveValue【一般廃棄物処理施設】&#10;一人当たり有形固定資産（償却資産）額">
          <a:extLst>
            <a:ext uri="{FF2B5EF4-FFF2-40B4-BE49-F238E27FC236}">
              <a16:creationId xmlns:a16="http://schemas.microsoft.com/office/drawing/2014/main" id="{0044EF57-16B3-4E7E-83D6-86EA22BD60A4}"/>
            </a:ext>
          </a:extLst>
        </xdr:cNvPr>
        <xdr:cNvSpPr txBox="1"/>
      </xdr:nvSpPr>
      <xdr:spPr>
        <a:xfrm>
          <a:off x="18915595" y="64536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32676</xdr:rowOff>
    </xdr:from>
    <xdr:ext cx="599010" cy="259045"/>
    <xdr:sp macro="" textlink="">
      <xdr:nvSpPr>
        <xdr:cNvPr id="503" name="n_2aveValue【一般廃棄物処理施設】&#10;一人当たり有形固定資産（償却資産）額">
          <a:extLst>
            <a:ext uri="{FF2B5EF4-FFF2-40B4-BE49-F238E27FC236}">
              <a16:creationId xmlns:a16="http://schemas.microsoft.com/office/drawing/2014/main" id="{E1FA6A6A-5924-418F-9045-D2A70388D2D4}"/>
            </a:ext>
          </a:extLst>
        </xdr:cNvPr>
        <xdr:cNvSpPr txBox="1"/>
      </xdr:nvSpPr>
      <xdr:spPr>
        <a:xfrm>
          <a:off x="18134545" y="6471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39765</xdr:rowOff>
    </xdr:from>
    <xdr:ext cx="599010" cy="259045"/>
    <xdr:sp macro="" textlink="">
      <xdr:nvSpPr>
        <xdr:cNvPr id="504" name="n_3aveValue【一般廃棄物処理施設】&#10;一人当たり有形固定資産（償却資産）額">
          <a:extLst>
            <a:ext uri="{FF2B5EF4-FFF2-40B4-BE49-F238E27FC236}">
              <a16:creationId xmlns:a16="http://schemas.microsoft.com/office/drawing/2014/main" id="{F81CAC06-3330-4655-8307-295C7331E46A}"/>
            </a:ext>
          </a:extLst>
        </xdr:cNvPr>
        <xdr:cNvSpPr txBox="1"/>
      </xdr:nvSpPr>
      <xdr:spPr>
        <a:xfrm>
          <a:off x="17321745" y="64786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57404</xdr:rowOff>
    </xdr:from>
    <xdr:ext cx="599010" cy="259045"/>
    <xdr:sp macro="" textlink="">
      <xdr:nvSpPr>
        <xdr:cNvPr id="505" name="n_4aveValue【一般廃棄物処理施設】&#10;一人当たり有形固定資産（償却資産）額">
          <a:extLst>
            <a:ext uri="{FF2B5EF4-FFF2-40B4-BE49-F238E27FC236}">
              <a16:creationId xmlns:a16="http://schemas.microsoft.com/office/drawing/2014/main" id="{5BDA33C4-7C4B-4C6B-8A56-0641E4D7DE29}"/>
            </a:ext>
          </a:extLst>
        </xdr:cNvPr>
        <xdr:cNvSpPr txBox="1"/>
      </xdr:nvSpPr>
      <xdr:spPr>
        <a:xfrm>
          <a:off x="16527995" y="64963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131650</xdr:rowOff>
    </xdr:from>
    <xdr:ext cx="534377" cy="259045"/>
    <xdr:sp macro="" textlink="">
      <xdr:nvSpPr>
        <xdr:cNvPr id="506" name="n_1mainValue【一般廃棄物処理施設】&#10;一人当たり有形固定資産（償却資産）額">
          <a:extLst>
            <a:ext uri="{FF2B5EF4-FFF2-40B4-BE49-F238E27FC236}">
              <a16:creationId xmlns:a16="http://schemas.microsoft.com/office/drawing/2014/main" id="{8A459514-4A56-4DE8-A2D9-20C91E659C50}"/>
            </a:ext>
          </a:extLst>
        </xdr:cNvPr>
        <xdr:cNvSpPr txBox="1"/>
      </xdr:nvSpPr>
      <xdr:spPr>
        <a:xfrm>
          <a:off x="18947911" y="6900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132919</xdr:rowOff>
    </xdr:from>
    <xdr:ext cx="534377" cy="259045"/>
    <xdr:sp macro="" textlink="">
      <xdr:nvSpPr>
        <xdr:cNvPr id="507" name="n_2mainValue【一般廃棄物処理施設】&#10;一人当たり有形固定資産（償却資産）額">
          <a:extLst>
            <a:ext uri="{FF2B5EF4-FFF2-40B4-BE49-F238E27FC236}">
              <a16:creationId xmlns:a16="http://schemas.microsoft.com/office/drawing/2014/main" id="{91595418-7ED0-40F6-962D-441B1BF9E3D7}"/>
            </a:ext>
          </a:extLst>
        </xdr:cNvPr>
        <xdr:cNvSpPr txBox="1"/>
      </xdr:nvSpPr>
      <xdr:spPr>
        <a:xfrm>
          <a:off x="18166861" y="6902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134941</xdr:rowOff>
    </xdr:from>
    <xdr:ext cx="534377" cy="259045"/>
    <xdr:sp macro="" textlink="">
      <xdr:nvSpPr>
        <xdr:cNvPr id="508" name="n_3mainValue【一般廃棄物処理施設】&#10;一人当たり有形固定資産（償却資産）額">
          <a:extLst>
            <a:ext uri="{FF2B5EF4-FFF2-40B4-BE49-F238E27FC236}">
              <a16:creationId xmlns:a16="http://schemas.microsoft.com/office/drawing/2014/main" id="{08D66A57-D0F5-4D24-9AD1-34B300FC9E9F}"/>
            </a:ext>
          </a:extLst>
        </xdr:cNvPr>
        <xdr:cNvSpPr txBox="1"/>
      </xdr:nvSpPr>
      <xdr:spPr>
        <a:xfrm>
          <a:off x="17354061" y="6904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135422</xdr:rowOff>
    </xdr:from>
    <xdr:ext cx="534377" cy="259045"/>
    <xdr:sp macro="" textlink="">
      <xdr:nvSpPr>
        <xdr:cNvPr id="509" name="n_4mainValue【一般廃棄物処理施設】&#10;一人当たり有形固定資産（償却資産）額">
          <a:extLst>
            <a:ext uri="{FF2B5EF4-FFF2-40B4-BE49-F238E27FC236}">
              <a16:creationId xmlns:a16="http://schemas.microsoft.com/office/drawing/2014/main" id="{7EFC9B8D-5A97-4296-A930-E6F8DF58F1D6}"/>
            </a:ext>
          </a:extLst>
        </xdr:cNvPr>
        <xdr:cNvSpPr txBox="1"/>
      </xdr:nvSpPr>
      <xdr:spPr>
        <a:xfrm>
          <a:off x="16560311" y="6904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a:extLst>
            <a:ext uri="{FF2B5EF4-FFF2-40B4-BE49-F238E27FC236}">
              <a16:creationId xmlns:a16="http://schemas.microsoft.com/office/drawing/2014/main" id="{F455E4EB-670E-401C-9A10-44B7080E5B6C}"/>
            </a:ext>
          </a:extLst>
        </xdr:cNvPr>
        <xdr:cNvSpPr/>
      </xdr:nvSpPr>
      <xdr:spPr>
        <a:xfrm>
          <a:off x="11207750" y="77089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a:extLst>
            <a:ext uri="{FF2B5EF4-FFF2-40B4-BE49-F238E27FC236}">
              <a16:creationId xmlns:a16="http://schemas.microsoft.com/office/drawing/2014/main" id="{ACAE6E0D-8D0C-4B8D-B2A7-4815E263C1B9}"/>
            </a:ext>
          </a:extLst>
        </xdr:cNvPr>
        <xdr:cNvSpPr/>
      </xdr:nvSpPr>
      <xdr:spPr>
        <a:xfrm>
          <a:off x="113157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a:extLst>
            <a:ext uri="{FF2B5EF4-FFF2-40B4-BE49-F238E27FC236}">
              <a16:creationId xmlns:a16="http://schemas.microsoft.com/office/drawing/2014/main" id="{74A15F6A-C0E6-4282-83D2-02A2EF22E5AE}"/>
            </a:ext>
          </a:extLst>
        </xdr:cNvPr>
        <xdr:cNvSpPr/>
      </xdr:nvSpPr>
      <xdr:spPr>
        <a:xfrm>
          <a:off x="113157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a:extLst>
            <a:ext uri="{FF2B5EF4-FFF2-40B4-BE49-F238E27FC236}">
              <a16:creationId xmlns:a16="http://schemas.microsoft.com/office/drawing/2014/main" id="{C9AEC362-AA12-43C7-9D5B-DF651EB14ED1}"/>
            </a:ext>
          </a:extLst>
        </xdr:cNvPr>
        <xdr:cNvSpPr/>
      </xdr:nvSpPr>
      <xdr:spPr>
        <a:xfrm>
          <a:off x="122364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a:extLst>
            <a:ext uri="{FF2B5EF4-FFF2-40B4-BE49-F238E27FC236}">
              <a16:creationId xmlns:a16="http://schemas.microsoft.com/office/drawing/2014/main" id="{622D2BBB-0BD9-4359-99C9-1599A3A35A78}"/>
            </a:ext>
          </a:extLst>
        </xdr:cNvPr>
        <xdr:cNvSpPr/>
      </xdr:nvSpPr>
      <xdr:spPr>
        <a:xfrm>
          <a:off x="122364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a:extLst>
            <a:ext uri="{FF2B5EF4-FFF2-40B4-BE49-F238E27FC236}">
              <a16:creationId xmlns:a16="http://schemas.microsoft.com/office/drawing/2014/main" id="{6E326848-18B2-414A-BC9A-E7AFCDBD2CE5}"/>
            </a:ext>
          </a:extLst>
        </xdr:cNvPr>
        <xdr:cNvSpPr/>
      </xdr:nvSpPr>
      <xdr:spPr>
        <a:xfrm>
          <a:off x="132651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a:extLst>
            <a:ext uri="{FF2B5EF4-FFF2-40B4-BE49-F238E27FC236}">
              <a16:creationId xmlns:a16="http://schemas.microsoft.com/office/drawing/2014/main" id="{B58824DF-1F65-4D91-92DE-6FE184F9E24D}"/>
            </a:ext>
          </a:extLst>
        </xdr:cNvPr>
        <xdr:cNvSpPr/>
      </xdr:nvSpPr>
      <xdr:spPr>
        <a:xfrm>
          <a:off x="132651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a:extLst>
            <a:ext uri="{FF2B5EF4-FFF2-40B4-BE49-F238E27FC236}">
              <a16:creationId xmlns:a16="http://schemas.microsoft.com/office/drawing/2014/main" id="{3549C28F-688F-4BD4-91C1-939C166E6FA9}"/>
            </a:ext>
          </a:extLst>
        </xdr:cNvPr>
        <xdr:cNvSpPr/>
      </xdr:nvSpPr>
      <xdr:spPr>
        <a:xfrm>
          <a:off x="11207750" y="880745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518" name="正方形/長方形 517">
          <a:extLst>
            <a:ext uri="{FF2B5EF4-FFF2-40B4-BE49-F238E27FC236}">
              <a16:creationId xmlns:a16="http://schemas.microsoft.com/office/drawing/2014/main" id="{893C06AE-D968-40A0-B847-15A09F1AF45D}"/>
            </a:ext>
          </a:extLst>
        </xdr:cNvPr>
        <xdr:cNvSpPr/>
      </xdr:nvSpPr>
      <xdr:spPr>
        <a:xfrm>
          <a:off x="16459200" y="77089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19" name="正方形/長方形 518">
          <a:extLst>
            <a:ext uri="{FF2B5EF4-FFF2-40B4-BE49-F238E27FC236}">
              <a16:creationId xmlns:a16="http://schemas.microsoft.com/office/drawing/2014/main" id="{25D68931-F050-4D9C-9110-D388590801A7}"/>
            </a:ext>
          </a:extLst>
        </xdr:cNvPr>
        <xdr:cNvSpPr/>
      </xdr:nvSpPr>
      <xdr:spPr>
        <a:xfrm>
          <a:off x="165862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20" name="正方形/長方形 519">
          <a:extLst>
            <a:ext uri="{FF2B5EF4-FFF2-40B4-BE49-F238E27FC236}">
              <a16:creationId xmlns:a16="http://schemas.microsoft.com/office/drawing/2014/main" id="{7EE9295F-B48A-488B-9495-3F62D43072E5}"/>
            </a:ext>
          </a:extLst>
        </xdr:cNvPr>
        <xdr:cNvSpPr/>
      </xdr:nvSpPr>
      <xdr:spPr>
        <a:xfrm>
          <a:off x="165862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21" name="正方形/長方形 520">
          <a:extLst>
            <a:ext uri="{FF2B5EF4-FFF2-40B4-BE49-F238E27FC236}">
              <a16:creationId xmlns:a16="http://schemas.microsoft.com/office/drawing/2014/main" id="{15E268E3-1D63-4A37-826A-C557332C3629}"/>
            </a:ext>
          </a:extLst>
        </xdr:cNvPr>
        <xdr:cNvSpPr/>
      </xdr:nvSpPr>
      <xdr:spPr>
        <a:xfrm>
          <a:off x="174879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22" name="正方形/長方形 521">
          <a:extLst>
            <a:ext uri="{FF2B5EF4-FFF2-40B4-BE49-F238E27FC236}">
              <a16:creationId xmlns:a16="http://schemas.microsoft.com/office/drawing/2014/main" id="{59C8A08B-4128-405B-9257-0BF703614A10}"/>
            </a:ext>
          </a:extLst>
        </xdr:cNvPr>
        <xdr:cNvSpPr/>
      </xdr:nvSpPr>
      <xdr:spPr>
        <a:xfrm>
          <a:off x="174879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23" name="正方形/長方形 522">
          <a:extLst>
            <a:ext uri="{FF2B5EF4-FFF2-40B4-BE49-F238E27FC236}">
              <a16:creationId xmlns:a16="http://schemas.microsoft.com/office/drawing/2014/main" id="{9498ECED-E2B8-4280-B08A-BBD5D028E384}"/>
            </a:ext>
          </a:extLst>
        </xdr:cNvPr>
        <xdr:cNvSpPr/>
      </xdr:nvSpPr>
      <xdr:spPr>
        <a:xfrm>
          <a:off x="185166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4" name="正方形/長方形 523">
          <a:extLst>
            <a:ext uri="{FF2B5EF4-FFF2-40B4-BE49-F238E27FC236}">
              <a16:creationId xmlns:a16="http://schemas.microsoft.com/office/drawing/2014/main" id="{F70B0C4F-FD67-4C93-BA35-4C665C816445}"/>
            </a:ext>
          </a:extLst>
        </xdr:cNvPr>
        <xdr:cNvSpPr/>
      </xdr:nvSpPr>
      <xdr:spPr>
        <a:xfrm>
          <a:off x="185166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25" name="正方形/長方形 524">
          <a:extLst>
            <a:ext uri="{FF2B5EF4-FFF2-40B4-BE49-F238E27FC236}">
              <a16:creationId xmlns:a16="http://schemas.microsoft.com/office/drawing/2014/main" id="{9BD7A6CA-CBC1-4CBB-BEEF-F90818431BE7}"/>
            </a:ext>
          </a:extLst>
        </xdr:cNvPr>
        <xdr:cNvSpPr/>
      </xdr:nvSpPr>
      <xdr:spPr>
        <a:xfrm>
          <a:off x="16459200" y="880745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526" name="正方形/長方形 525">
          <a:extLst>
            <a:ext uri="{FF2B5EF4-FFF2-40B4-BE49-F238E27FC236}">
              <a16:creationId xmlns:a16="http://schemas.microsoft.com/office/drawing/2014/main" id="{9D55C330-C60A-4DE4-8335-5331AEECB8A5}"/>
            </a:ext>
          </a:extLst>
        </xdr:cNvPr>
        <xdr:cNvSpPr/>
      </xdr:nvSpPr>
      <xdr:spPr>
        <a:xfrm>
          <a:off x="11207750" y="113792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7" name="正方形/長方形 526">
          <a:extLst>
            <a:ext uri="{FF2B5EF4-FFF2-40B4-BE49-F238E27FC236}">
              <a16:creationId xmlns:a16="http://schemas.microsoft.com/office/drawing/2014/main" id="{98DEBF02-9732-4E92-85DD-522F0B8510E0}"/>
            </a:ext>
          </a:extLst>
        </xdr:cNvPr>
        <xdr:cNvSpPr/>
      </xdr:nvSpPr>
      <xdr:spPr>
        <a:xfrm>
          <a:off x="113157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8" name="正方形/長方形 527">
          <a:extLst>
            <a:ext uri="{FF2B5EF4-FFF2-40B4-BE49-F238E27FC236}">
              <a16:creationId xmlns:a16="http://schemas.microsoft.com/office/drawing/2014/main" id="{8E8845C8-C6FF-4AB1-A0EC-DCDB1C104D6D}"/>
            </a:ext>
          </a:extLst>
        </xdr:cNvPr>
        <xdr:cNvSpPr/>
      </xdr:nvSpPr>
      <xdr:spPr>
        <a:xfrm>
          <a:off x="113157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9" name="正方形/長方形 528">
          <a:extLst>
            <a:ext uri="{FF2B5EF4-FFF2-40B4-BE49-F238E27FC236}">
              <a16:creationId xmlns:a16="http://schemas.microsoft.com/office/drawing/2014/main" id="{6AD06B6B-649B-4F93-82B3-A00011FFB88F}"/>
            </a:ext>
          </a:extLst>
        </xdr:cNvPr>
        <xdr:cNvSpPr/>
      </xdr:nvSpPr>
      <xdr:spPr>
        <a:xfrm>
          <a:off x="122364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0" name="正方形/長方形 529">
          <a:extLst>
            <a:ext uri="{FF2B5EF4-FFF2-40B4-BE49-F238E27FC236}">
              <a16:creationId xmlns:a16="http://schemas.microsoft.com/office/drawing/2014/main" id="{D63DF978-19EB-4FA1-9A4D-482FC9730377}"/>
            </a:ext>
          </a:extLst>
        </xdr:cNvPr>
        <xdr:cNvSpPr/>
      </xdr:nvSpPr>
      <xdr:spPr>
        <a:xfrm>
          <a:off x="122364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1" name="正方形/長方形 530">
          <a:extLst>
            <a:ext uri="{FF2B5EF4-FFF2-40B4-BE49-F238E27FC236}">
              <a16:creationId xmlns:a16="http://schemas.microsoft.com/office/drawing/2014/main" id="{55637001-322B-4E1D-973C-5F7DDEF19B0A}"/>
            </a:ext>
          </a:extLst>
        </xdr:cNvPr>
        <xdr:cNvSpPr/>
      </xdr:nvSpPr>
      <xdr:spPr>
        <a:xfrm>
          <a:off x="132651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2" name="正方形/長方形 531">
          <a:extLst>
            <a:ext uri="{FF2B5EF4-FFF2-40B4-BE49-F238E27FC236}">
              <a16:creationId xmlns:a16="http://schemas.microsoft.com/office/drawing/2014/main" id="{A1F50CEF-ADF6-418B-96A5-2BA4FD3DC003}"/>
            </a:ext>
          </a:extLst>
        </xdr:cNvPr>
        <xdr:cNvSpPr/>
      </xdr:nvSpPr>
      <xdr:spPr>
        <a:xfrm>
          <a:off x="132651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3" name="正方形/長方形 532">
          <a:extLst>
            <a:ext uri="{FF2B5EF4-FFF2-40B4-BE49-F238E27FC236}">
              <a16:creationId xmlns:a16="http://schemas.microsoft.com/office/drawing/2014/main" id="{CD13D99E-E16C-4EF0-8C58-15CADC0F8635}"/>
            </a:ext>
          </a:extLst>
        </xdr:cNvPr>
        <xdr:cNvSpPr/>
      </xdr:nvSpPr>
      <xdr:spPr>
        <a:xfrm>
          <a:off x="11207750" y="124777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4" name="テキスト ボックス 533">
          <a:extLst>
            <a:ext uri="{FF2B5EF4-FFF2-40B4-BE49-F238E27FC236}">
              <a16:creationId xmlns:a16="http://schemas.microsoft.com/office/drawing/2014/main" id="{A4D6A6C5-3DEA-4C13-9768-ED4899DAE998}"/>
            </a:ext>
          </a:extLst>
        </xdr:cNvPr>
        <xdr:cNvSpPr txBox="1"/>
      </xdr:nvSpPr>
      <xdr:spPr>
        <a:xfrm>
          <a:off x="11169650" y="12293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5" name="直線コネクタ 534">
          <a:extLst>
            <a:ext uri="{FF2B5EF4-FFF2-40B4-BE49-F238E27FC236}">
              <a16:creationId xmlns:a16="http://schemas.microsoft.com/office/drawing/2014/main" id="{F85A3807-D8C3-4E13-B0AB-47E859F48F7A}"/>
            </a:ext>
          </a:extLst>
        </xdr:cNvPr>
        <xdr:cNvCxnSpPr/>
      </xdr:nvCxnSpPr>
      <xdr:spPr>
        <a:xfrm>
          <a:off x="11207750" y="146812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6" name="テキスト ボックス 535">
          <a:extLst>
            <a:ext uri="{FF2B5EF4-FFF2-40B4-BE49-F238E27FC236}">
              <a16:creationId xmlns:a16="http://schemas.microsoft.com/office/drawing/2014/main" id="{155C97EC-864E-4DDE-BAA6-2F8ED6F05FF4}"/>
            </a:ext>
          </a:extLst>
        </xdr:cNvPr>
        <xdr:cNvSpPr txBox="1"/>
      </xdr:nvSpPr>
      <xdr:spPr>
        <a:xfrm>
          <a:off x="10797721" y="1453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7" name="直線コネクタ 536">
          <a:extLst>
            <a:ext uri="{FF2B5EF4-FFF2-40B4-BE49-F238E27FC236}">
              <a16:creationId xmlns:a16="http://schemas.microsoft.com/office/drawing/2014/main" id="{3FDFE86A-5AF6-49AF-B482-39F4E7F97287}"/>
            </a:ext>
          </a:extLst>
        </xdr:cNvPr>
        <xdr:cNvCxnSpPr/>
      </xdr:nvCxnSpPr>
      <xdr:spPr>
        <a:xfrm>
          <a:off x="11207750" y="1436097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38" name="テキスト ボックス 537">
          <a:extLst>
            <a:ext uri="{FF2B5EF4-FFF2-40B4-BE49-F238E27FC236}">
              <a16:creationId xmlns:a16="http://schemas.microsoft.com/office/drawing/2014/main" id="{525BAE7A-4144-4B59-A1E5-3F647D6C679E}"/>
            </a:ext>
          </a:extLst>
        </xdr:cNvPr>
        <xdr:cNvSpPr txBox="1"/>
      </xdr:nvSpPr>
      <xdr:spPr>
        <a:xfrm>
          <a:off x="10797721" y="142251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39" name="直線コネクタ 538">
          <a:extLst>
            <a:ext uri="{FF2B5EF4-FFF2-40B4-BE49-F238E27FC236}">
              <a16:creationId xmlns:a16="http://schemas.microsoft.com/office/drawing/2014/main" id="{BA63478B-5073-4E3C-AACD-38FFE557E75A}"/>
            </a:ext>
          </a:extLst>
        </xdr:cNvPr>
        <xdr:cNvCxnSpPr/>
      </xdr:nvCxnSpPr>
      <xdr:spPr>
        <a:xfrm>
          <a:off x="11207750" y="140471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40" name="テキスト ボックス 539">
          <a:extLst>
            <a:ext uri="{FF2B5EF4-FFF2-40B4-BE49-F238E27FC236}">
              <a16:creationId xmlns:a16="http://schemas.microsoft.com/office/drawing/2014/main" id="{DFB39F42-1F5D-45F2-8188-85E2E2D3E870}"/>
            </a:ext>
          </a:extLst>
        </xdr:cNvPr>
        <xdr:cNvSpPr txBox="1"/>
      </xdr:nvSpPr>
      <xdr:spPr>
        <a:xfrm>
          <a:off x="10842791" y="13911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41" name="直線コネクタ 540">
          <a:extLst>
            <a:ext uri="{FF2B5EF4-FFF2-40B4-BE49-F238E27FC236}">
              <a16:creationId xmlns:a16="http://schemas.microsoft.com/office/drawing/2014/main" id="{341E28EF-4765-4866-B239-A5B0263B8DDB}"/>
            </a:ext>
          </a:extLst>
        </xdr:cNvPr>
        <xdr:cNvCxnSpPr/>
      </xdr:nvCxnSpPr>
      <xdr:spPr>
        <a:xfrm>
          <a:off x="11207750" y="1373323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42" name="テキスト ボックス 541">
          <a:extLst>
            <a:ext uri="{FF2B5EF4-FFF2-40B4-BE49-F238E27FC236}">
              <a16:creationId xmlns:a16="http://schemas.microsoft.com/office/drawing/2014/main" id="{0EDF12DB-F7B2-431E-9BB9-98FC3C77FE05}"/>
            </a:ext>
          </a:extLst>
        </xdr:cNvPr>
        <xdr:cNvSpPr txBox="1"/>
      </xdr:nvSpPr>
      <xdr:spPr>
        <a:xfrm>
          <a:off x="10842791" y="135973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43" name="直線コネクタ 542">
          <a:extLst>
            <a:ext uri="{FF2B5EF4-FFF2-40B4-BE49-F238E27FC236}">
              <a16:creationId xmlns:a16="http://schemas.microsoft.com/office/drawing/2014/main" id="{9D6FD4DE-F000-4737-AD58-35AE603441BE}"/>
            </a:ext>
          </a:extLst>
        </xdr:cNvPr>
        <xdr:cNvCxnSpPr/>
      </xdr:nvCxnSpPr>
      <xdr:spPr>
        <a:xfrm>
          <a:off x="11207750" y="1341936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4" name="テキスト ボックス 543">
          <a:extLst>
            <a:ext uri="{FF2B5EF4-FFF2-40B4-BE49-F238E27FC236}">
              <a16:creationId xmlns:a16="http://schemas.microsoft.com/office/drawing/2014/main" id="{222A4428-8A55-480E-9400-17EF9C28D06C}"/>
            </a:ext>
          </a:extLst>
        </xdr:cNvPr>
        <xdr:cNvSpPr txBox="1"/>
      </xdr:nvSpPr>
      <xdr:spPr>
        <a:xfrm>
          <a:off x="10842791" y="13283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5" name="直線コネクタ 544">
          <a:extLst>
            <a:ext uri="{FF2B5EF4-FFF2-40B4-BE49-F238E27FC236}">
              <a16:creationId xmlns:a16="http://schemas.microsoft.com/office/drawing/2014/main" id="{818FFEBB-3080-43E7-B398-4C46CE7DD7F4}"/>
            </a:ext>
          </a:extLst>
        </xdr:cNvPr>
        <xdr:cNvCxnSpPr/>
      </xdr:nvCxnSpPr>
      <xdr:spPr>
        <a:xfrm>
          <a:off x="11207750" y="1310549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6" name="テキスト ボックス 545">
          <a:extLst>
            <a:ext uri="{FF2B5EF4-FFF2-40B4-BE49-F238E27FC236}">
              <a16:creationId xmlns:a16="http://schemas.microsoft.com/office/drawing/2014/main" id="{996CA1BB-9090-4DB3-BA31-0CDB889A7C47}"/>
            </a:ext>
          </a:extLst>
        </xdr:cNvPr>
        <xdr:cNvSpPr txBox="1"/>
      </xdr:nvSpPr>
      <xdr:spPr>
        <a:xfrm>
          <a:off x="10842791" y="129696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7" name="直線コネクタ 546">
          <a:extLst>
            <a:ext uri="{FF2B5EF4-FFF2-40B4-BE49-F238E27FC236}">
              <a16:creationId xmlns:a16="http://schemas.microsoft.com/office/drawing/2014/main" id="{F36BB0EF-8D32-421D-868F-09D6D63A1054}"/>
            </a:ext>
          </a:extLst>
        </xdr:cNvPr>
        <xdr:cNvCxnSpPr/>
      </xdr:nvCxnSpPr>
      <xdr:spPr>
        <a:xfrm>
          <a:off x="11207750" y="1279162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48" name="テキスト ボックス 547">
          <a:extLst>
            <a:ext uri="{FF2B5EF4-FFF2-40B4-BE49-F238E27FC236}">
              <a16:creationId xmlns:a16="http://schemas.microsoft.com/office/drawing/2014/main" id="{E498E810-CB7C-4665-ACBA-BB9DDA871BFC}"/>
            </a:ext>
          </a:extLst>
        </xdr:cNvPr>
        <xdr:cNvSpPr txBox="1"/>
      </xdr:nvSpPr>
      <xdr:spPr>
        <a:xfrm>
          <a:off x="10906911" y="126557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9" name="直線コネクタ 548">
          <a:extLst>
            <a:ext uri="{FF2B5EF4-FFF2-40B4-BE49-F238E27FC236}">
              <a16:creationId xmlns:a16="http://schemas.microsoft.com/office/drawing/2014/main" id="{3A2507F1-6181-4283-9E81-3B5FD826B756}"/>
            </a:ext>
          </a:extLst>
        </xdr:cNvPr>
        <xdr:cNvCxnSpPr/>
      </xdr:nvCxnSpPr>
      <xdr:spPr>
        <a:xfrm>
          <a:off x="11207750" y="124777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50" name="【消防施設】&#10;有形固定資産減価償却率グラフ枠">
          <a:extLst>
            <a:ext uri="{FF2B5EF4-FFF2-40B4-BE49-F238E27FC236}">
              <a16:creationId xmlns:a16="http://schemas.microsoft.com/office/drawing/2014/main" id="{9C078716-FDBB-4272-8E8D-C3655882D95E}"/>
            </a:ext>
          </a:extLst>
        </xdr:cNvPr>
        <xdr:cNvSpPr/>
      </xdr:nvSpPr>
      <xdr:spPr>
        <a:xfrm>
          <a:off x="11207750" y="124777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544</xdr:rowOff>
    </xdr:from>
    <xdr:to>
      <xdr:col>85</xdr:col>
      <xdr:colOff>126364</xdr:colOff>
      <xdr:row>86</xdr:row>
      <xdr:rowOff>168729</xdr:rowOff>
    </xdr:to>
    <xdr:cxnSp macro="">
      <xdr:nvCxnSpPr>
        <xdr:cNvPr id="551" name="直線コネクタ 550">
          <a:extLst>
            <a:ext uri="{FF2B5EF4-FFF2-40B4-BE49-F238E27FC236}">
              <a16:creationId xmlns:a16="http://schemas.microsoft.com/office/drawing/2014/main" id="{B8BD7894-2300-4C1B-ACF3-BAC90284CEB4}"/>
            </a:ext>
          </a:extLst>
        </xdr:cNvPr>
        <xdr:cNvCxnSpPr/>
      </xdr:nvCxnSpPr>
      <xdr:spPr>
        <a:xfrm flipV="1">
          <a:off x="14699614" y="12878344"/>
          <a:ext cx="0" cy="1482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52" name="【消防施設】&#10;有形固定資産減価償却率最小値テキスト">
          <a:extLst>
            <a:ext uri="{FF2B5EF4-FFF2-40B4-BE49-F238E27FC236}">
              <a16:creationId xmlns:a16="http://schemas.microsoft.com/office/drawing/2014/main" id="{15839FD0-F98A-4B62-AA97-10C626C7A8C8}"/>
            </a:ext>
          </a:extLst>
        </xdr:cNvPr>
        <xdr:cNvSpPr txBox="1"/>
      </xdr:nvSpPr>
      <xdr:spPr>
        <a:xfrm>
          <a:off x="14738350" y="14364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53" name="直線コネクタ 552">
          <a:extLst>
            <a:ext uri="{FF2B5EF4-FFF2-40B4-BE49-F238E27FC236}">
              <a16:creationId xmlns:a16="http://schemas.microsoft.com/office/drawing/2014/main" id="{D05680F8-C35D-4D88-A42B-3735E437EACA}"/>
            </a:ext>
          </a:extLst>
        </xdr:cNvPr>
        <xdr:cNvCxnSpPr/>
      </xdr:nvCxnSpPr>
      <xdr:spPr>
        <a:xfrm>
          <a:off x="14611350" y="1436097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118671</xdr:rowOff>
    </xdr:from>
    <xdr:ext cx="340478" cy="259045"/>
    <xdr:sp macro="" textlink="">
      <xdr:nvSpPr>
        <xdr:cNvPr id="554" name="【消防施設】&#10;有形固定資産減価償却率最大値テキスト">
          <a:extLst>
            <a:ext uri="{FF2B5EF4-FFF2-40B4-BE49-F238E27FC236}">
              <a16:creationId xmlns:a16="http://schemas.microsoft.com/office/drawing/2014/main" id="{6C35AD97-8876-4235-A2CF-B42A2D329C94}"/>
            </a:ext>
          </a:extLst>
        </xdr:cNvPr>
        <xdr:cNvSpPr txBox="1"/>
      </xdr:nvSpPr>
      <xdr:spPr>
        <a:xfrm>
          <a:off x="14738350" y="126662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xdr:rowOff>
    </xdr:from>
    <xdr:to>
      <xdr:col>86</xdr:col>
      <xdr:colOff>25400</xdr:colOff>
      <xdr:row>78</xdr:row>
      <xdr:rowOff>544</xdr:rowOff>
    </xdr:to>
    <xdr:cxnSp macro="">
      <xdr:nvCxnSpPr>
        <xdr:cNvPr id="555" name="直線コネクタ 554">
          <a:extLst>
            <a:ext uri="{FF2B5EF4-FFF2-40B4-BE49-F238E27FC236}">
              <a16:creationId xmlns:a16="http://schemas.microsoft.com/office/drawing/2014/main" id="{F82684D1-2F27-486E-B077-19705AE3BFC7}"/>
            </a:ext>
          </a:extLst>
        </xdr:cNvPr>
        <xdr:cNvCxnSpPr/>
      </xdr:nvCxnSpPr>
      <xdr:spPr>
        <a:xfrm>
          <a:off x="14611350" y="1287834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64061</xdr:rowOff>
    </xdr:from>
    <xdr:ext cx="405111" cy="259045"/>
    <xdr:sp macro="" textlink="">
      <xdr:nvSpPr>
        <xdr:cNvPr id="556" name="【消防施設】&#10;有形固定資産減価償却率平均値テキスト">
          <a:extLst>
            <a:ext uri="{FF2B5EF4-FFF2-40B4-BE49-F238E27FC236}">
              <a16:creationId xmlns:a16="http://schemas.microsoft.com/office/drawing/2014/main" id="{524942A0-56EF-4B48-954E-31DE83FD49FD}"/>
            </a:ext>
          </a:extLst>
        </xdr:cNvPr>
        <xdr:cNvSpPr txBox="1"/>
      </xdr:nvSpPr>
      <xdr:spPr>
        <a:xfrm>
          <a:off x="14738350" y="136022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41184</xdr:rowOff>
    </xdr:from>
    <xdr:to>
      <xdr:col>85</xdr:col>
      <xdr:colOff>177800</xdr:colOff>
      <xdr:row>83</xdr:row>
      <xdr:rowOff>142784</xdr:rowOff>
    </xdr:to>
    <xdr:sp macro="" textlink="">
      <xdr:nvSpPr>
        <xdr:cNvPr id="557" name="フローチャート: 判断 556">
          <a:extLst>
            <a:ext uri="{FF2B5EF4-FFF2-40B4-BE49-F238E27FC236}">
              <a16:creationId xmlns:a16="http://schemas.microsoft.com/office/drawing/2014/main" id="{C5DDD9A9-5FF9-4891-95A4-CFCEB4AA96A5}"/>
            </a:ext>
          </a:extLst>
        </xdr:cNvPr>
        <xdr:cNvSpPr/>
      </xdr:nvSpPr>
      <xdr:spPr>
        <a:xfrm>
          <a:off x="14649450" y="13744484"/>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15058</xdr:rowOff>
    </xdr:from>
    <xdr:to>
      <xdr:col>81</xdr:col>
      <xdr:colOff>101600</xdr:colOff>
      <xdr:row>83</xdr:row>
      <xdr:rowOff>116658</xdr:rowOff>
    </xdr:to>
    <xdr:sp macro="" textlink="">
      <xdr:nvSpPr>
        <xdr:cNvPr id="558" name="フローチャート: 判断 557">
          <a:extLst>
            <a:ext uri="{FF2B5EF4-FFF2-40B4-BE49-F238E27FC236}">
              <a16:creationId xmlns:a16="http://schemas.microsoft.com/office/drawing/2014/main" id="{4E83EA9A-D6FE-4B58-A2A1-F3B078025C7E}"/>
            </a:ext>
          </a:extLst>
        </xdr:cNvPr>
        <xdr:cNvSpPr/>
      </xdr:nvSpPr>
      <xdr:spPr>
        <a:xfrm>
          <a:off x="13887450" y="1371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153851</xdr:rowOff>
    </xdr:from>
    <xdr:to>
      <xdr:col>76</xdr:col>
      <xdr:colOff>165100</xdr:colOff>
      <xdr:row>83</xdr:row>
      <xdr:rowOff>84001</xdr:rowOff>
    </xdr:to>
    <xdr:sp macro="" textlink="">
      <xdr:nvSpPr>
        <xdr:cNvPr id="559" name="フローチャート: 判断 558">
          <a:extLst>
            <a:ext uri="{FF2B5EF4-FFF2-40B4-BE49-F238E27FC236}">
              <a16:creationId xmlns:a16="http://schemas.microsoft.com/office/drawing/2014/main" id="{EF386ED6-0401-4802-9550-05267381D6A9}"/>
            </a:ext>
          </a:extLst>
        </xdr:cNvPr>
        <xdr:cNvSpPr/>
      </xdr:nvSpPr>
      <xdr:spPr>
        <a:xfrm>
          <a:off x="13093700" y="1369205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114663</xdr:rowOff>
    </xdr:from>
    <xdr:to>
      <xdr:col>72</xdr:col>
      <xdr:colOff>38100</xdr:colOff>
      <xdr:row>83</xdr:row>
      <xdr:rowOff>44813</xdr:rowOff>
    </xdr:to>
    <xdr:sp macro="" textlink="">
      <xdr:nvSpPr>
        <xdr:cNvPr id="560" name="フローチャート: 判断 559">
          <a:extLst>
            <a:ext uri="{FF2B5EF4-FFF2-40B4-BE49-F238E27FC236}">
              <a16:creationId xmlns:a16="http://schemas.microsoft.com/office/drawing/2014/main" id="{BC859B52-E3A6-4DD5-95A8-A3749C38BF85}"/>
            </a:ext>
          </a:extLst>
        </xdr:cNvPr>
        <xdr:cNvSpPr/>
      </xdr:nvSpPr>
      <xdr:spPr>
        <a:xfrm>
          <a:off x="12299950" y="1365286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135889</xdr:rowOff>
    </xdr:from>
    <xdr:to>
      <xdr:col>67</xdr:col>
      <xdr:colOff>101600</xdr:colOff>
      <xdr:row>83</xdr:row>
      <xdr:rowOff>66039</xdr:rowOff>
    </xdr:to>
    <xdr:sp macro="" textlink="">
      <xdr:nvSpPr>
        <xdr:cNvPr id="561" name="フローチャート: 判断 560">
          <a:extLst>
            <a:ext uri="{FF2B5EF4-FFF2-40B4-BE49-F238E27FC236}">
              <a16:creationId xmlns:a16="http://schemas.microsoft.com/office/drawing/2014/main" id="{A7129B3F-1432-4A50-9300-97C706D57D93}"/>
            </a:ext>
          </a:extLst>
        </xdr:cNvPr>
        <xdr:cNvSpPr/>
      </xdr:nvSpPr>
      <xdr:spPr>
        <a:xfrm>
          <a:off x="11487150" y="1367408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2" name="テキスト ボックス 561">
          <a:extLst>
            <a:ext uri="{FF2B5EF4-FFF2-40B4-BE49-F238E27FC236}">
              <a16:creationId xmlns:a16="http://schemas.microsoft.com/office/drawing/2014/main" id="{49B92953-0A02-4D12-AC72-9A0AFA8B5F09}"/>
            </a:ext>
          </a:extLst>
        </xdr:cNvPr>
        <xdr:cNvSpPr txBox="1"/>
      </xdr:nvSpPr>
      <xdr:spPr>
        <a:xfrm>
          <a:off x="14528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ABFC9C75-45AA-4D6A-842A-83E9E7546AF2}"/>
            </a:ext>
          </a:extLst>
        </xdr:cNvPr>
        <xdr:cNvSpPr txBox="1"/>
      </xdr:nvSpPr>
      <xdr:spPr>
        <a:xfrm>
          <a:off x="13766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EAD4370E-E2AB-4D86-B267-A11D71CCA9CB}"/>
            </a:ext>
          </a:extLst>
        </xdr:cNvPr>
        <xdr:cNvSpPr txBox="1"/>
      </xdr:nvSpPr>
      <xdr:spPr>
        <a:xfrm>
          <a:off x="129730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AAFBBF9F-449B-4E31-9E29-85A3F3B2D1CC}"/>
            </a:ext>
          </a:extLst>
        </xdr:cNvPr>
        <xdr:cNvSpPr txBox="1"/>
      </xdr:nvSpPr>
      <xdr:spPr>
        <a:xfrm>
          <a:off x="121729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6" name="テキスト ボックス 565">
          <a:extLst>
            <a:ext uri="{FF2B5EF4-FFF2-40B4-BE49-F238E27FC236}">
              <a16:creationId xmlns:a16="http://schemas.microsoft.com/office/drawing/2014/main" id="{FDE4F7C8-78C4-49B8-B731-3B58F2EF79A9}"/>
            </a:ext>
          </a:extLst>
        </xdr:cNvPr>
        <xdr:cNvSpPr txBox="1"/>
      </xdr:nvSpPr>
      <xdr:spPr>
        <a:xfrm>
          <a:off x="113665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117929</xdr:rowOff>
    </xdr:from>
    <xdr:to>
      <xdr:col>85</xdr:col>
      <xdr:colOff>177800</xdr:colOff>
      <xdr:row>86</xdr:row>
      <xdr:rowOff>48079</xdr:rowOff>
    </xdr:to>
    <xdr:sp macro="" textlink="">
      <xdr:nvSpPr>
        <xdr:cNvPr id="567" name="楕円 566">
          <a:extLst>
            <a:ext uri="{FF2B5EF4-FFF2-40B4-BE49-F238E27FC236}">
              <a16:creationId xmlns:a16="http://schemas.microsoft.com/office/drawing/2014/main" id="{BC46D1B9-7192-4EF1-B726-82D09522AA5F}"/>
            </a:ext>
          </a:extLst>
        </xdr:cNvPr>
        <xdr:cNvSpPr/>
      </xdr:nvSpPr>
      <xdr:spPr>
        <a:xfrm>
          <a:off x="14649450" y="1415142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96356</xdr:rowOff>
    </xdr:from>
    <xdr:ext cx="405111" cy="259045"/>
    <xdr:sp macro="" textlink="">
      <xdr:nvSpPr>
        <xdr:cNvPr id="568" name="【消防施設】&#10;有形固定資産減価償却率該当値テキスト">
          <a:extLst>
            <a:ext uri="{FF2B5EF4-FFF2-40B4-BE49-F238E27FC236}">
              <a16:creationId xmlns:a16="http://schemas.microsoft.com/office/drawing/2014/main" id="{4C97263F-9C58-404F-A87C-A753A91BAABC}"/>
            </a:ext>
          </a:extLst>
        </xdr:cNvPr>
        <xdr:cNvSpPr txBox="1"/>
      </xdr:nvSpPr>
      <xdr:spPr>
        <a:xfrm>
          <a:off x="14738350" y="141298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47716</xdr:rowOff>
    </xdr:from>
    <xdr:to>
      <xdr:col>81</xdr:col>
      <xdr:colOff>101600</xdr:colOff>
      <xdr:row>86</xdr:row>
      <xdr:rowOff>149316</xdr:rowOff>
    </xdr:to>
    <xdr:sp macro="" textlink="">
      <xdr:nvSpPr>
        <xdr:cNvPr id="569" name="楕円 568">
          <a:extLst>
            <a:ext uri="{FF2B5EF4-FFF2-40B4-BE49-F238E27FC236}">
              <a16:creationId xmlns:a16="http://schemas.microsoft.com/office/drawing/2014/main" id="{D3C93576-8BD1-42A4-A97E-50BAC96B57E9}"/>
            </a:ext>
          </a:extLst>
        </xdr:cNvPr>
        <xdr:cNvSpPr/>
      </xdr:nvSpPr>
      <xdr:spPr>
        <a:xfrm>
          <a:off x="13887450" y="14246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168729</xdr:rowOff>
    </xdr:from>
    <xdr:to>
      <xdr:col>85</xdr:col>
      <xdr:colOff>127000</xdr:colOff>
      <xdr:row>86</xdr:row>
      <xdr:rowOff>98516</xdr:rowOff>
    </xdr:to>
    <xdr:cxnSp macro="">
      <xdr:nvCxnSpPr>
        <xdr:cNvPr id="570" name="直線コネクタ 569">
          <a:extLst>
            <a:ext uri="{FF2B5EF4-FFF2-40B4-BE49-F238E27FC236}">
              <a16:creationId xmlns:a16="http://schemas.microsoft.com/office/drawing/2014/main" id="{F411633E-CA6B-46AD-89C5-E5075DDBD8A1}"/>
            </a:ext>
          </a:extLst>
        </xdr:cNvPr>
        <xdr:cNvCxnSpPr/>
      </xdr:nvCxnSpPr>
      <xdr:spPr>
        <a:xfrm flipV="1">
          <a:off x="13938250" y="14195879"/>
          <a:ext cx="762000" cy="101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41184</xdr:rowOff>
    </xdr:from>
    <xdr:to>
      <xdr:col>76</xdr:col>
      <xdr:colOff>165100</xdr:colOff>
      <xdr:row>86</xdr:row>
      <xdr:rowOff>142784</xdr:rowOff>
    </xdr:to>
    <xdr:sp macro="" textlink="">
      <xdr:nvSpPr>
        <xdr:cNvPr id="571" name="楕円 570">
          <a:extLst>
            <a:ext uri="{FF2B5EF4-FFF2-40B4-BE49-F238E27FC236}">
              <a16:creationId xmlns:a16="http://schemas.microsoft.com/office/drawing/2014/main" id="{C1F091BA-70A7-47D8-9A3E-28DB72FEC8A5}"/>
            </a:ext>
          </a:extLst>
        </xdr:cNvPr>
        <xdr:cNvSpPr/>
      </xdr:nvSpPr>
      <xdr:spPr>
        <a:xfrm>
          <a:off x="13093700" y="14239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91984</xdr:rowOff>
    </xdr:from>
    <xdr:to>
      <xdr:col>81</xdr:col>
      <xdr:colOff>50800</xdr:colOff>
      <xdr:row>86</xdr:row>
      <xdr:rowOff>98516</xdr:rowOff>
    </xdr:to>
    <xdr:cxnSp macro="">
      <xdr:nvCxnSpPr>
        <xdr:cNvPr id="572" name="直線コネクタ 571">
          <a:extLst>
            <a:ext uri="{FF2B5EF4-FFF2-40B4-BE49-F238E27FC236}">
              <a16:creationId xmlns:a16="http://schemas.microsoft.com/office/drawing/2014/main" id="{A373FCD5-5B15-495B-A348-1F4DEC6494A4}"/>
            </a:ext>
          </a:extLst>
        </xdr:cNvPr>
        <xdr:cNvCxnSpPr/>
      </xdr:nvCxnSpPr>
      <xdr:spPr>
        <a:xfrm>
          <a:off x="13144500" y="14290584"/>
          <a:ext cx="79375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91802</xdr:rowOff>
    </xdr:from>
    <xdr:to>
      <xdr:col>72</xdr:col>
      <xdr:colOff>38100</xdr:colOff>
      <xdr:row>86</xdr:row>
      <xdr:rowOff>21952</xdr:rowOff>
    </xdr:to>
    <xdr:sp macro="" textlink="">
      <xdr:nvSpPr>
        <xdr:cNvPr id="573" name="楕円 572">
          <a:extLst>
            <a:ext uri="{FF2B5EF4-FFF2-40B4-BE49-F238E27FC236}">
              <a16:creationId xmlns:a16="http://schemas.microsoft.com/office/drawing/2014/main" id="{AF04EA94-7523-41A6-A9C2-7FE93F6C5D17}"/>
            </a:ext>
          </a:extLst>
        </xdr:cNvPr>
        <xdr:cNvSpPr/>
      </xdr:nvSpPr>
      <xdr:spPr>
        <a:xfrm>
          <a:off x="12299950" y="1412530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142602</xdr:rowOff>
    </xdr:from>
    <xdr:to>
      <xdr:col>76</xdr:col>
      <xdr:colOff>114300</xdr:colOff>
      <xdr:row>86</xdr:row>
      <xdr:rowOff>91984</xdr:rowOff>
    </xdr:to>
    <xdr:cxnSp macro="">
      <xdr:nvCxnSpPr>
        <xdr:cNvPr id="574" name="直線コネクタ 573">
          <a:extLst>
            <a:ext uri="{FF2B5EF4-FFF2-40B4-BE49-F238E27FC236}">
              <a16:creationId xmlns:a16="http://schemas.microsoft.com/office/drawing/2014/main" id="{6FBC596B-A5CD-4A04-8F9B-FE8BDD817763}"/>
            </a:ext>
          </a:extLst>
        </xdr:cNvPr>
        <xdr:cNvCxnSpPr/>
      </xdr:nvCxnSpPr>
      <xdr:spPr>
        <a:xfrm>
          <a:off x="12344400" y="14176102"/>
          <a:ext cx="800100" cy="114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77107</xdr:rowOff>
    </xdr:from>
    <xdr:to>
      <xdr:col>67</xdr:col>
      <xdr:colOff>101600</xdr:colOff>
      <xdr:row>86</xdr:row>
      <xdr:rowOff>7257</xdr:rowOff>
    </xdr:to>
    <xdr:sp macro="" textlink="">
      <xdr:nvSpPr>
        <xdr:cNvPr id="575" name="楕円 574">
          <a:extLst>
            <a:ext uri="{FF2B5EF4-FFF2-40B4-BE49-F238E27FC236}">
              <a16:creationId xmlns:a16="http://schemas.microsoft.com/office/drawing/2014/main" id="{3EF667CE-4E77-43B3-A4E7-BA41D331D1DD}"/>
            </a:ext>
          </a:extLst>
        </xdr:cNvPr>
        <xdr:cNvSpPr/>
      </xdr:nvSpPr>
      <xdr:spPr>
        <a:xfrm>
          <a:off x="11487150" y="1411060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127907</xdr:rowOff>
    </xdr:from>
    <xdr:to>
      <xdr:col>71</xdr:col>
      <xdr:colOff>177800</xdr:colOff>
      <xdr:row>85</xdr:row>
      <xdr:rowOff>142602</xdr:rowOff>
    </xdr:to>
    <xdr:cxnSp macro="">
      <xdr:nvCxnSpPr>
        <xdr:cNvPr id="576" name="直線コネクタ 575">
          <a:extLst>
            <a:ext uri="{FF2B5EF4-FFF2-40B4-BE49-F238E27FC236}">
              <a16:creationId xmlns:a16="http://schemas.microsoft.com/office/drawing/2014/main" id="{E85AD26F-98BE-4C69-BE27-4838D182FB22}"/>
            </a:ext>
          </a:extLst>
        </xdr:cNvPr>
        <xdr:cNvCxnSpPr/>
      </xdr:nvCxnSpPr>
      <xdr:spPr>
        <a:xfrm>
          <a:off x="11537950" y="14161407"/>
          <a:ext cx="80645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133185</xdr:rowOff>
    </xdr:from>
    <xdr:ext cx="405111" cy="259045"/>
    <xdr:sp macro="" textlink="">
      <xdr:nvSpPr>
        <xdr:cNvPr id="577" name="n_1aveValue【消防施設】&#10;有形固定資産減価償却率">
          <a:extLst>
            <a:ext uri="{FF2B5EF4-FFF2-40B4-BE49-F238E27FC236}">
              <a16:creationId xmlns:a16="http://schemas.microsoft.com/office/drawing/2014/main" id="{D72922F0-6440-484A-9BA8-4E583439E083}"/>
            </a:ext>
          </a:extLst>
        </xdr:cNvPr>
        <xdr:cNvSpPr txBox="1"/>
      </xdr:nvSpPr>
      <xdr:spPr>
        <a:xfrm>
          <a:off x="13742044" y="13506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100528</xdr:rowOff>
    </xdr:from>
    <xdr:ext cx="405111" cy="259045"/>
    <xdr:sp macro="" textlink="">
      <xdr:nvSpPr>
        <xdr:cNvPr id="578" name="n_2aveValue【消防施設】&#10;有形固定資産減価償却率">
          <a:extLst>
            <a:ext uri="{FF2B5EF4-FFF2-40B4-BE49-F238E27FC236}">
              <a16:creationId xmlns:a16="http://schemas.microsoft.com/office/drawing/2014/main" id="{C3F0C951-415D-4261-9692-96F089D91D76}"/>
            </a:ext>
          </a:extLst>
        </xdr:cNvPr>
        <xdr:cNvSpPr txBox="1"/>
      </xdr:nvSpPr>
      <xdr:spPr>
        <a:xfrm>
          <a:off x="12960994" y="13473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61340</xdr:rowOff>
    </xdr:from>
    <xdr:ext cx="405111" cy="259045"/>
    <xdr:sp macro="" textlink="">
      <xdr:nvSpPr>
        <xdr:cNvPr id="579" name="n_3aveValue【消防施設】&#10;有形固定資産減価償却率">
          <a:extLst>
            <a:ext uri="{FF2B5EF4-FFF2-40B4-BE49-F238E27FC236}">
              <a16:creationId xmlns:a16="http://schemas.microsoft.com/office/drawing/2014/main" id="{21506717-3CE9-4B27-B247-4A74672BA747}"/>
            </a:ext>
          </a:extLst>
        </xdr:cNvPr>
        <xdr:cNvSpPr txBox="1"/>
      </xdr:nvSpPr>
      <xdr:spPr>
        <a:xfrm>
          <a:off x="12167244" y="13434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82566</xdr:rowOff>
    </xdr:from>
    <xdr:ext cx="405111" cy="259045"/>
    <xdr:sp macro="" textlink="">
      <xdr:nvSpPr>
        <xdr:cNvPr id="580" name="n_4aveValue【消防施設】&#10;有形固定資産減価償却率">
          <a:extLst>
            <a:ext uri="{FF2B5EF4-FFF2-40B4-BE49-F238E27FC236}">
              <a16:creationId xmlns:a16="http://schemas.microsoft.com/office/drawing/2014/main" id="{4D196DB5-3D82-437E-B07F-93A03D9C3EA4}"/>
            </a:ext>
          </a:extLst>
        </xdr:cNvPr>
        <xdr:cNvSpPr txBox="1"/>
      </xdr:nvSpPr>
      <xdr:spPr>
        <a:xfrm>
          <a:off x="11354444" y="13455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140443</xdr:rowOff>
    </xdr:from>
    <xdr:ext cx="405111" cy="259045"/>
    <xdr:sp macro="" textlink="">
      <xdr:nvSpPr>
        <xdr:cNvPr id="581" name="n_1mainValue【消防施設】&#10;有形固定資産減価償却率">
          <a:extLst>
            <a:ext uri="{FF2B5EF4-FFF2-40B4-BE49-F238E27FC236}">
              <a16:creationId xmlns:a16="http://schemas.microsoft.com/office/drawing/2014/main" id="{57E5F1F6-8E3E-4E01-A503-2EEB48BE8C8A}"/>
            </a:ext>
          </a:extLst>
        </xdr:cNvPr>
        <xdr:cNvSpPr txBox="1"/>
      </xdr:nvSpPr>
      <xdr:spPr>
        <a:xfrm>
          <a:off x="13742044" y="14339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133911</xdr:rowOff>
    </xdr:from>
    <xdr:ext cx="405111" cy="259045"/>
    <xdr:sp macro="" textlink="">
      <xdr:nvSpPr>
        <xdr:cNvPr id="582" name="n_2mainValue【消防施設】&#10;有形固定資産減価償却率">
          <a:extLst>
            <a:ext uri="{FF2B5EF4-FFF2-40B4-BE49-F238E27FC236}">
              <a16:creationId xmlns:a16="http://schemas.microsoft.com/office/drawing/2014/main" id="{DD873D2A-6267-4E59-AB1A-3F65360DBE61}"/>
            </a:ext>
          </a:extLst>
        </xdr:cNvPr>
        <xdr:cNvSpPr txBox="1"/>
      </xdr:nvSpPr>
      <xdr:spPr>
        <a:xfrm>
          <a:off x="12960994" y="14332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13079</xdr:rowOff>
    </xdr:from>
    <xdr:ext cx="405111" cy="259045"/>
    <xdr:sp macro="" textlink="">
      <xdr:nvSpPr>
        <xdr:cNvPr id="583" name="n_3mainValue【消防施設】&#10;有形固定資産減価償却率">
          <a:extLst>
            <a:ext uri="{FF2B5EF4-FFF2-40B4-BE49-F238E27FC236}">
              <a16:creationId xmlns:a16="http://schemas.microsoft.com/office/drawing/2014/main" id="{92176A28-B2D8-42D9-9DC8-16ABE624020C}"/>
            </a:ext>
          </a:extLst>
        </xdr:cNvPr>
        <xdr:cNvSpPr txBox="1"/>
      </xdr:nvSpPr>
      <xdr:spPr>
        <a:xfrm>
          <a:off x="12167244" y="142116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169834</xdr:rowOff>
    </xdr:from>
    <xdr:ext cx="405111" cy="259045"/>
    <xdr:sp macro="" textlink="">
      <xdr:nvSpPr>
        <xdr:cNvPr id="584" name="n_4mainValue【消防施設】&#10;有形固定資産減価償却率">
          <a:extLst>
            <a:ext uri="{FF2B5EF4-FFF2-40B4-BE49-F238E27FC236}">
              <a16:creationId xmlns:a16="http://schemas.microsoft.com/office/drawing/2014/main" id="{C355669C-F983-4539-9349-64362E3EB58A}"/>
            </a:ext>
          </a:extLst>
        </xdr:cNvPr>
        <xdr:cNvSpPr txBox="1"/>
      </xdr:nvSpPr>
      <xdr:spPr>
        <a:xfrm>
          <a:off x="11354444" y="141969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5" name="正方形/長方形 584">
          <a:extLst>
            <a:ext uri="{FF2B5EF4-FFF2-40B4-BE49-F238E27FC236}">
              <a16:creationId xmlns:a16="http://schemas.microsoft.com/office/drawing/2014/main" id="{BC1F83E0-AB1C-4EF1-AC31-400961E2689F}"/>
            </a:ext>
          </a:extLst>
        </xdr:cNvPr>
        <xdr:cNvSpPr/>
      </xdr:nvSpPr>
      <xdr:spPr>
        <a:xfrm>
          <a:off x="16459200" y="113792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6" name="正方形/長方形 585">
          <a:extLst>
            <a:ext uri="{FF2B5EF4-FFF2-40B4-BE49-F238E27FC236}">
              <a16:creationId xmlns:a16="http://schemas.microsoft.com/office/drawing/2014/main" id="{E024629D-C405-4E30-9E28-9591625DC6B0}"/>
            </a:ext>
          </a:extLst>
        </xdr:cNvPr>
        <xdr:cNvSpPr/>
      </xdr:nvSpPr>
      <xdr:spPr>
        <a:xfrm>
          <a:off x="165862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7" name="正方形/長方形 586">
          <a:extLst>
            <a:ext uri="{FF2B5EF4-FFF2-40B4-BE49-F238E27FC236}">
              <a16:creationId xmlns:a16="http://schemas.microsoft.com/office/drawing/2014/main" id="{882A6132-A654-49C7-B94F-E08A2506971D}"/>
            </a:ext>
          </a:extLst>
        </xdr:cNvPr>
        <xdr:cNvSpPr/>
      </xdr:nvSpPr>
      <xdr:spPr>
        <a:xfrm>
          <a:off x="165862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8" name="正方形/長方形 587">
          <a:extLst>
            <a:ext uri="{FF2B5EF4-FFF2-40B4-BE49-F238E27FC236}">
              <a16:creationId xmlns:a16="http://schemas.microsoft.com/office/drawing/2014/main" id="{049AEC69-B1C2-44C4-AB56-689E18B0B302}"/>
            </a:ext>
          </a:extLst>
        </xdr:cNvPr>
        <xdr:cNvSpPr/>
      </xdr:nvSpPr>
      <xdr:spPr>
        <a:xfrm>
          <a:off x="174879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9" name="正方形/長方形 588">
          <a:extLst>
            <a:ext uri="{FF2B5EF4-FFF2-40B4-BE49-F238E27FC236}">
              <a16:creationId xmlns:a16="http://schemas.microsoft.com/office/drawing/2014/main" id="{6A476951-2B1C-4C02-8553-A0DA24DFACCF}"/>
            </a:ext>
          </a:extLst>
        </xdr:cNvPr>
        <xdr:cNvSpPr/>
      </xdr:nvSpPr>
      <xdr:spPr>
        <a:xfrm>
          <a:off x="174879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0" name="正方形/長方形 589">
          <a:extLst>
            <a:ext uri="{FF2B5EF4-FFF2-40B4-BE49-F238E27FC236}">
              <a16:creationId xmlns:a16="http://schemas.microsoft.com/office/drawing/2014/main" id="{03560A9E-3D76-46F5-8730-324DE7AC4C6B}"/>
            </a:ext>
          </a:extLst>
        </xdr:cNvPr>
        <xdr:cNvSpPr/>
      </xdr:nvSpPr>
      <xdr:spPr>
        <a:xfrm>
          <a:off x="185166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1" name="正方形/長方形 590">
          <a:extLst>
            <a:ext uri="{FF2B5EF4-FFF2-40B4-BE49-F238E27FC236}">
              <a16:creationId xmlns:a16="http://schemas.microsoft.com/office/drawing/2014/main" id="{E819AEAB-88B1-46BD-90E3-CC863D6D9D25}"/>
            </a:ext>
          </a:extLst>
        </xdr:cNvPr>
        <xdr:cNvSpPr/>
      </xdr:nvSpPr>
      <xdr:spPr>
        <a:xfrm>
          <a:off x="185166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2" name="正方形/長方形 591">
          <a:extLst>
            <a:ext uri="{FF2B5EF4-FFF2-40B4-BE49-F238E27FC236}">
              <a16:creationId xmlns:a16="http://schemas.microsoft.com/office/drawing/2014/main" id="{52E410BE-DB65-46CD-8C0A-488F740B6380}"/>
            </a:ext>
          </a:extLst>
        </xdr:cNvPr>
        <xdr:cNvSpPr/>
      </xdr:nvSpPr>
      <xdr:spPr>
        <a:xfrm>
          <a:off x="16459200" y="124777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3" name="テキスト ボックス 592">
          <a:extLst>
            <a:ext uri="{FF2B5EF4-FFF2-40B4-BE49-F238E27FC236}">
              <a16:creationId xmlns:a16="http://schemas.microsoft.com/office/drawing/2014/main" id="{F0A66628-9893-49CA-8217-B40444A03152}"/>
            </a:ext>
          </a:extLst>
        </xdr:cNvPr>
        <xdr:cNvSpPr txBox="1"/>
      </xdr:nvSpPr>
      <xdr:spPr>
        <a:xfrm>
          <a:off x="16440150" y="122936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4" name="直線コネクタ 593">
          <a:extLst>
            <a:ext uri="{FF2B5EF4-FFF2-40B4-BE49-F238E27FC236}">
              <a16:creationId xmlns:a16="http://schemas.microsoft.com/office/drawing/2014/main" id="{DD3B3165-BB48-4B89-B658-C9A833C94A32}"/>
            </a:ext>
          </a:extLst>
        </xdr:cNvPr>
        <xdr:cNvCxnSpPr/>
      </xdr:nvCxnSpPr>
      <xdr:spPr>
        <a:xfrm>
          <a:off x="16459200" y="1468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95" name="直線コネクタ 594">
          <a:extLst>
            <a:ext uri="{FF2B5EF4-FFF2-40B4-BE49-F238E27FC236}">
              <a16:creationId xmlns:a16="http://schemas.microsoft.com/office/drawing/2014/main" id="{0F14556C-C760-4E93-86A0-F4FA6BE05550}"/>
            </a:ext>
          </a:extLst>
        </xdr:cNvPr>
        <xdr:cNvCxnSpPr/>
      </xdr:nvCxnSpPr>
      <xdr:spPr>
        <a:xfrm>
          <a:off x="16459200" y="143609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96" name="テキスト ボックス 595">
          <a:extLst>
            <a:ext uri="{FF2B5EF4-FFF2-40B4-BE49-F238E27FC236}">
              <a16:creationId xmlns:a16="http://schemas.microsoft.com/office/drawing/2014/main" id="{71AB67FD-21D6-4EE2-956F-2760CCC7871F}"/>
            </a:ext>
          </a:extLst>
        </xdr:cNvPr>
        <xdr:cNvSpPr txBox="1"/>
      </xdr:nvSpPr>
      <xdr:spPr>
        <a:xfrm>
          <a:off x="16049171" y="142251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97" name="直線コネクタ 596">
          <a:extLst>
            <a:ext uri="{FF2B5EF4-FFF2-40B4-BE49-F238E27FC236}">
              <a16:creationId xmlns:a16="http://schemas.microsoft.com/office/drawing/2014/main" id="{FD16F22C-BEE3-45F8-A04C-31C0B00B0D43}"/>
            </a:ext>
          </a:extLst>
        </xdr:cNvPr>
        <xdr:cNvCxnSpPr/>
      </xdr:nvCxnSpPr>
      <xdr:spPr>
        <a:xfrm>
          <a:off x="16459200" y="140471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598" name="テキスト ボックス 597">
          <a:extLst>
            <a:ext uri="{FF2B5EF4-FFF2-40B4-BE49-F238E27FC236}">
              <a16:creationId xmlns:a16="http://schemas.microsoft.com/office/drawing/2014/main" id="{2DCB12DC-8DFA-4005-9D84-1A0B57126790}"/>
            </a:ext>
          </a:extLst>
        </xdr:cNvPr>
        <xdr:cNvSpPr txBox="1"/>
      </xdr:nvSpPr>
      <xdr:spPr>
        <a:xfrm>
          <a:off x="16049171" y="13911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99" name="直線コネクタ 598">
          <a:extLst>
            <a:ext uri="{FF2B5EF4-FFF2-40B4-BE49-F238E27FC236}">
              <a16:creationId xmlns:a16="http://schemas.microsoft.com/office/drawing/2014/main" id="{C3E2AA2E-3289-4D22-86E7-363C581A2AA2}"/>
            </a:ext>
          </a:extLst>
        </xdr:cNvPr>
        <xdr:cNvCxnSpPr/>
      </xdr:nvCxnSpPr>
      <xdr:spPr>
        <a:xfrm>
          <a:off x="16459200" y="1373323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00" name="テキスト ボックス 599">
          <a:extLst>
            <a:ext uri="{FF2B5EF4-FFF2-40B4-BE49-F238E27FC236}">
              <a16:creationId xmlns:a16="http://schemas.microsoft.com/office/drawing/2014/main" id="{F9953A1A-97A4-47EB-959D-C4AF84765158}"/>
            </a:ext>
          </a:extLst>
        </xdr:cNvPr>
        <xdr:cNvSpPr txBox="1"/>
      </xdr:nvSpPr>
      <xdr:spPr>
        <a:xfrm>
          <a:off x="16049171" y="135973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01" name="直線コネクタ 600">
          <a:extLst>
            <a:ext uri="{FF2B5EF4-FFF2-40B4-BE49-F238E27FC236}">
              <a16:creationId xmlns:a16="http://schemas.microsoft.com/office/drawing/2014/main" id="{2F282FFF-BACC-4087-8493-5C8BD803F6C9}"/>
            </a:ext>
          </a:extLst>
        </xdr:cNvPr>
        <xdr:cNvCxnSpPr/>
      </xdr:nvCxnSpPr>
      <xdr:spPr>
        <a:xfrm>
          <a:off x="16459200" y="1341936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02" name="テキスト ボックス 601">
          <a:extLst>
            <a:ext uri="{FF2B5EF4-FFF2-40B4-BE49-F238E27FC236}">
              <a16:creationId xmlns:a16="http://schemas.microsoft.com/office/drawing/2014/main" id="{B6FB2651-BE8A-4282-9B9F-16579F679121}"/>
            </a:ext>
          </a:extLst>
        </xdr:cNvPr>
        <xdr:cNvSpPr txBox="1"/>
      </xdr:nvSpPr>
      <xdr:spPr>
        <a:xfrm>
          <a:off x="16049171" y="1328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03" name="直線コネクタ 602">
          <a:extLst>
            <a:ext uri="{FF2B5EF4-FFF2-40B4-BE49-F238E27FC236}">
              <a16:creationId xmlns:a16="http://schemas.microsoft.com/office/drawing/2014/main" id="{64639AB1-A195-4AEF-8C4E-14D0F6D0F9E8}"/>
            </a:ext>
          </a:extLst>
        </xdr:cNvPr>
        <xdr:cNvCxnSpPr/>
      </xdr:nvCxnSpPr>
      <xdr:spPr>
        <a:xfrm>
          <a:off x="16459200" y="131054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91820</xdr:rowOff>
    </xdr:from>
    <xdr:ext cx="531299" cy="259045"/>
    <xdr:sp macro="" textlink="">
      <xdr:nvSpPr>
        <xdr:cNvPr id="604" name="テキスト ボックス 603">
          <a:extLst>
            <a:ext uri="{FF2B5EF4-FFF2-40B4-BE49-F238E27FC236}">
              <a16:creationId xmlns:a16="http://schemas.microsoft.com/office/drawing/2014/main" id="{4FAC2B70-EFCF-4A94-9C1A-5FD7A62A5953}"/>
            </a:ext>
          </a:extLst>
        </xdr:cNvPr>
        <xdr:cNvSpPr txBox="1"/>
      </xdr:nvSpPr>
      <xdr:spPr>
        <a:xfrm>
          <a:off x="15985051" y="129696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05" name="直線コネクタ 604">
          <a:extLst>
            <a:ext uri="{FF2B5EF4-FFF2-40B4-BE49-F238E27FC236}">
              <a16:creationId xmlns:a16="http://schemas.microsoft.com/office/drawing/2014/main" id="{6A729932-D79F-495B-84A8-4D12CA04DA06}"/>
            </a:ext>
          </a:extLst>
        </xdr:cNvPr>
        <xdr:cNvCxnSpPr/>
      </xdr:nvCxnSpPr>
      <xdr:spPr>
        <a:xfrm>
          <a:off x="16459200" y="127916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606" name="テキスト ボックス 605">
          <a:extLst>
            <a:ext uri="{FF2B5EF4-FFF2-40B4-BE49-F238E27FC236}">
              <a16:creationId xmlns:a16="http://schemas.microsoft.com/office/drawing/2014/main" id="{0E80125D-1D66-42FC-AB41-31735954966D}"/>
            </a:ext>
          </a:extLst>
        </xdr:cNvPr>
        <xdr:cNvSpPr txBox="1"/>
      </xdr:nvSpPr>
      <xdr:spPr>
        <a:xfrm>
          <a:off x="15985051" y="126557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7" name="直線コネクタ 606">
          <a:extLst>
            <a:ext uri="{FF2B5EF4-FFF2-40B4-BE49-F238E27FC236}">
              <a16:creationId xmlns:a16="http://schemas.microsoft.com/office/drawing/2014/main" id="{76AD75DA-DCD6-43AE-A20D-8252C4765480}"/>
            </a:ext>
          </a:extLst>
        </xdr:cNvPr>
        <xdr:cNvCxnSpPr/>
      </xdr:nvCxnSpPr>
      <xdr:spPr>
        <a:xfrm>
          <a:off x="16459200" y="1247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608" name="テキスト ボックス 607">
          <a:extLst>
            <a:ext uri="{FF2B5EF4-FFF2-40B4-BE49-F238E27FC236}">
              <a16:creationId xmlns:a16="http://schemas.microsoft.com/office/drawing/2014/main" id="{B556828C-7779-46DF-A03A-9529D9FC0FD3}"/>
            </a:ext>
          </a:extLst>
        </xdr:cNvPr>
        <xdr:cNvSpPr txBox="1"/>
      </xdr:nvSpPr>
      <xdr:spPr>
        <a:xfrm>
          <a:off x="15985051" y="123418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9" name="【消防施設】&#10;一人当たり面積グラフ枠">
          <a:extLst>
            <a:ext uri="{FF2B5EF4-FFF2-40B4-BE49-F238E27FC236}">
              <a16:creationId xmlns:a16="http://schemas.microsoft.com/office/drawing/2014/main" id="{EC546E9B-6DF7-4293-8797-6AE8D22672D8}"/>
            </a:ext>
          </a:extLst>
        </xdr:cNvPr>
        <xdr:cNvSpPr/>
      </xdr:nvSpPr>
      <xdr:spPr>
        <a:xfrm>
          <a:off x="16459200" y="124777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96447</xdr:rowOff>
    </xdr:from>
    <xdr:to>
      <xdr:col>116</xdr:col>
      <xdr:colOff>62864</xdr:colOff>
      <xdr:row>86</xdr:row>
      <xdr:rowOff>167966</xdr:rowOff>
    </xdr:to>
    <xdr:cxnSp macro="">
      <xdr:nvCxnSpPr>
        <xdr:cNvPr id="610" name="直線コネクタ 609">
          <a:extLst>
            <a:ext uri="{FF2B5EF4-FFF2-40B4-BE49-F238E27FC236}">
              <a16:creationId xmlns:a16="http://schemas.microsoft.com/office/drawing/2014/main" id="{4EA8DC78-01A8-48E9-8573-79382E640CE7}"/>
            </a:ext>
          </a:extLst>
        </xdr:cNvPr>
        <xdr:cNvCxnSpPr/>
      </xdr:nvCxnSpPr>
      <xdr:spPr>
        <a:xfrm flipV="1">
          <a:off x="19951064" y="12809147"/>
          <a:ext cx="0" cy="15574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7165</xdr:rowOff>
    </xdr:from>
    <xdr:ext cx="469744" cy="259045"/>
    <xdr:sp macro="" textlink="">
      <xdr:nvSpPr>
        <xdr:cNvPr id="611" name="【消防施設】&#10;一人当たり面積最小値テキスト">
          <a:extLst>
            <a:ext uri="{FF2B5EF4-FFF2-40B4-BE49-F238E27FC236}">
              <a16:creationId xmlns:a16="http://schemas.microsoft.com/office/drawing/2014/main" id="{1E48926B-4D3E-4726-B8CD-64224E44A3CF}"/>
            </a:ext>
          </a:extLst>
        </xdr:cNvPr>
        <xdr:cNvSpPr txBox="1"/>
      </xdr:nvSpPr>
      <xdr:spPr>
        <a:xfrm>
          <a:off x="19989800" y="14370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167966</xdr:rowOff>
    </xdr:from>
    <xdr:to>
      <xdr:col>116</xdr:col>
      <xdr:colOff>152400</xdr:colOff>
      <xdr:row>86</xdr:row>
      <xdr:rowOff>167966</xdr:rowOff>
    </xdr:to>
    <xdr:cxnSp macro="">
      <xdr:nvCxnSpPr>
        <xdr:cNvPr id="612" name="直線コネクタ 611">
          <a:extLst>
            <a:ext uri="{FF2B5EF4-FFF2-40B4-BE49-F238E27FC236}">
              <a16:creationId xmlns:a16="http://schemas.microsoft.com/office/drawing/2014/main" id="{98D6FCF1-753D-443A-8BDE-9D34BF8143B9}"/>
            </a:ext>
          </a:extLst>
        </xdr:cNvPr>
        <xdr:cNvCxnSpPr/>
      </xdr:nvCxnSpPr>
      <xdr:spPr>
        <a:xfrm>
          <a:off x="19881850" y="1436656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43124</xdr:rowOff>
    </xdr:from>
    <xdr:ext cx="534377" cy="259045"/>
    <xdr:sp macro="" textlink="">
      <xdr:nvSpPr>
        <xdr:cNvPr id="613" name="【消防施設】&#10;一人当たり面積最大値テキスト">
          <a:extLst>
            <a:ext uri="{FF2B5EF4-FFF2-40B4-BE49-F238E27FC236}">
              <a16:creationId xmlns:a16="http://schemas.microsoft.com/office/drawing/2014/main" id="{6FB69F0F-5C02-4A7D-89A0-B57C78211F2E}"/>
            </a:ext>
          </a:extLst>
        </xdr:cNvPr>
        <xdr:cNvSpPr txBox="1"/>
      </xdr:nvSpPr>
      <xdr:spPr>
        <a:xfrm>
          <a:off x="19989800" y="12590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96447</xdr:rowOff>
    </xdr:from>
    <xdr:to>
      <xdr:col>116</xdr:col>
      <xdr:colOff>152400</xdr:colOff>
      <xdr:row>77</xdr:row>
      <xdr:rowOff>96447</xdr:rowOff>
    </xdr:to>
    <xdr:cxnSp macro="">
      <xdr:nvCxnSpPr>
        <xdr:cNvPr id="614" name="直線コネクタ 613">
          <a:extLst>
            <a:ext uri="{FF2B5EF4-FFF2-40B4-BE49-F238E27FC236}">
              <a16:creationId xmlns:a16="http://schemas.microsoft.com/office/drawing/2014/main" id="{0BCA17D2-C340-40B6-BF30-D32A5EE6174E}"/>
            </a:ext>
          </a:extLst>
        </xdr:cNvPr>
        <xdr:cNvCxnSpPr/>
      </xdr:nvCxnSpPr>
      <xdr:spPr>
        <a:xfrm>
          <a:off x="19881850" y="1280914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96065</xdr:rowOff>
    </xdr:from>
    <xdr:ext cx="469744" cy="259045"/>
    <xdr:sp macro="" textlink="">
      <xdr:nvSpPr>
        <xdr:cNvPr id="615" name="【消防施設】&#10;一人当たり面積平均値テキスト">
          <a:extLst>
            <a:ext uri="{FF2B5EF4-FFF2-40B4-BE49-F238E27FC236}">
              <a16:creationId xmlns:a16="http://schemas.microsoft.com/office/drawing/2014/main" id="{01C6E00C-CF8F-456C-9BF1-0EE4EC0EA2B5}"/>
            </a:ext>
          </a:extLst>
        </xdr:cNvPr>
        <xdr:cNvSpPr txBox="1"/>
      </xdr:nvSpPr>
      <xdr:spPr>
        <a:xfrm>
          <a:off x="19989800" y="141295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73188</xdr:rowOff>
    </xdr:from>
    <xdr:to>
      <xdr:col>116</xdr:col>
      <xdr:colOff>114300</xdr:colOff>
      <xdr:row>87</xdr:row>
      <xdr:rowOff>3338</xdr:rowOff>
    </xdr:to>
    <xdr:sp macro="" textlink="">
      <xdr:nvSpPr>
        <xdr:cNvPr id="616" name="フローチャート: 判断 615">
          <a:extLst>
            <a:ext uri="{FF2B5EF4-FFF2-40B4-BE49-F238E27FC236}">
              <a16:creationId xmlns:a16="http://schemas.microsoft.com/office/drawing/2014/main" id="{58B11A42-09CE-4791-80DF-6C5879FAA6C3}"/>
            </a:ext>
          </a:extLst>
        </xdr:cNvPr>
        <xdr:cNvSpPr/>
      </xdr:nvSpPr>
      <xdr:spPr>
        <a:xfrm>
          <a:off x="19900900" y="1427178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76454</xdr:rowOff>
    </xdr:from>
    <xdr:to>
      <xdr:col>112</xdr:col>
      <xdr:colOff>38100</xdr:colOff>
      <xdr:row>87</xdr:row>
      <xdr:rowOff>6604</xdr:rowOff>
    </xdr:to>
    <xdr:sp macro="" textlink="">
      <xdr:nvSpPr>
        <xdr:cNvPr id="617" name="フローチャート: 判断 616">
          <a:extLst>
            <a:ext uri="{FF2B5EF4-FFF2-40B4-BE49-F238E27FC236}">
              <a16:creationId xmlns:a16="http://schemas.microsoft.com/office/drawing/2014/main" id="{4BF0060F-08F7-4F53-9867-3FBC3995BB4B}"/>
            </a:ext>
          </a:extLst>
        </xdr:cNvPr>
        <xdr:cNvSpPr/>
      </xdr:nvSpPr>
      <xdr:spPr>
        <a:xfrm>
          <a:off x="19157950" y="1427505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80699</xdr:rowOff>
    </xdr:from>
    <xdr:to>
      <xdr:col>107</xdr:col>
      <xdr:colOff>101600</xdr:colOff>
      <xdr:row>87</xdr:row>
      <xdr:rowOff>10849</xdr:rowOff>
    </xdr:to>
    <xdr:sp macro="" textlink="">
      <xdr:nvSpPr>
        <xdr:cNvPr id="618" name="フローチャート: 判断 617">
          <a:extLst>
            <a:ext uri="{FF2B5EF4-FFF2-40B4-BE49-F238E27FC236}">
              <a16:creationId xmlns:a16="http://schemas.microsoft.com/office/drawing/2014/main" id="{569F3C52-5017-4254-86F2-A0DD93995474}"/>
            </a:ext>
          </a:extLst>
        </xdr:cNvPr>
        <xdr:cNvSpPr/>
      </xdr:nvSpPr>
      <xdr:spPr>
        <a:xfrm>
          <a:off x="18345150" y="1427929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81353</xdr:rowOff>
    </xdr:from>
    <xdr:to>
      <xdr:col>102</xdr:col>
      <xdr:colOff>165100</xdr:colOff>
      <xdr:row>87</xdr:row>
      <xdr:rowOff>11503</xdr:rowOff>
    </xdr:to>
    <xdr:sp macro="" textlink="">
      <xdr:nvSpPr>
        <xdr:cNvPr id="619" name="フローチャート: 判断 618">
          <a:extLst>
            <a:ext uri="{FF2B5EF4-FFF2-40B4-BE49-F238E27FC236}">
              <a16:creationId xmlns:a16="http://schemas.microsoft.com/office/drawing/2014/main" id="{46DDFE07-84DA-4D2A-8C81-0F502F7B1E86}"/>
            </a:ext>
          </a:extLst>
        </xdr:cNvPr>
        <xdr:cNvSpPr/>
      </xdr:nvSpPr>
      <xdr:spPr>
        <a:xfrm>
          <a:off x="17551400" y="1427995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86251</xdr:rowOff>
    </xdr:from>
    <xdr:to>
      <xdr:col>98</xdr:col>
      <xdr:colOff>38100</xdr:colOff>
      <xdr:row>87</xdr:row>
      <xdr:rowOff>16401</xdr:rowOff>
    </xdr:to>
    <xdr:sp macro="" textlink="">
      <xdr:nvSpPr>
        <xdr:cNvPr id="620" name="フローチャート: 判断 619">
          <a:extLst>
            <a:ext uri="{FF2B5EF4-FFF2-40B4-BE49-F238E27FC236}">
              <a16:creationId xmlns:a16="http://schemas.microsoft.com/office/drawing/2014/main" id="{7B29444F-2CCA-4BC0-9566-01AA8EEDCA57}"/>
            </a:ext>
          </a:extLst>
        </xdr:cNvPr>
        <xdr:cNvSpPr/>
      </xdr:nvSpPr>
      <xdr:spPr>
        <a:xfrm>
          <a:off x="16757650" y="1428485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4B80920F-DAA7-4525-B395-311230040BE9}"/>
            </a:ext>
          </a:extLst>
        </xdr:cNvPr>
        <xdr:cNvSpPr txBox="1"/>
      </xdr:nvSpPr>
      <xdr:spPr>
        <a:xfrm>
          <a:off x="19780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C824B633-DD35-411F-947B-3D0CE3BCDB57}"/>
            </a:ext>
          </a:extLst>
        </xdr:cNvPr>
        <xdr:cNvSpPr txBox="1"/>
      </xdr:nvSpPr>
      <xdr:spPr>
        <a:xfrm>
          <a:off x="190309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3" name="テキスト ボックス 622">
          <a:extLst>
            <a:ext uri="{FF2B5EF4-FFF2-40B4-BE49-F238E27FC236}">
              <a16:creationId xmlns:a16="http://schemas.microsoft.com/office/drawing/2014/main" id="{2D69A10E-757A-4343-8CBD-E27917264593}"/>
            </a:ext>
          </a:extLst>
        </xdr:cNvPr>
        <xdr:cNvSpPr txBox="1"/>
      </xdr:nvSpPr>
      <xdr:spPr>
        <a:xfrm>
          <a:off x="182245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4" name="テキスト ボックス 623">
          <a:extLst>
            <a:ext uri="{FF2B5EF4-FFF2-40B4-BE49-F238E27FC236}">
              <a16:creationId xmlns:a16="http://schemas.microsoft.com/office/drawing/2014/main" id="{23AF3BE5-8AF2-4DD9-885F-17744AED3DCC}"/>
            </a:ext>
          </a:extLst>
        </xdr:cNvPr>
        <xdr:cNvSpPr txBox="1"/>
      </xdr:nvSpPr>
      <xdr:spPr>
        <a:xfrm>
          <a:off x="174307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5" name="テキスト ボックス 624">
          <a:extLst>
            <a:ext uri="{FF2B5EF4-FFF2-40B4-BE49-F238E27FC236}">
              <a16:creationId xmlns:a16="http://schemas.microsoft.com/office/drawing/2014/main" id="{F57B4F77-5A04-468F-944A-FC5D010413DD}"/>
            </a:ext>
          </a:extLst>
        </xdr:cNvPr>
        <xdr:cNvSpPr txBox="1"/>
      </xdr:nvSpPr>
      <xdr:spPr>
        <a:xfrm>
          <a:off x="166306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105192</xdr:rowOff>
    </xdr:from>
    <xdr:to>
      <xdr:col>116</xdr:col>
      <xdr:colOff>114300</xdr:colOff>
      <xdr:row>87</xdr:row>
      <xdr:rowOff>35342</xdr:rowOff>
    </xdr:to>
    <xdr:sp macro="" textlink="">
      <xdr:nvSpPr>
        <xdr:cNvPr id="626" name="楕円 625">
          <a:extLst>
            <a:ext uri="{FF2B5EF4-FFF2-40B4-BE49-F238E27FC236}">
              <a16:creationId xmlns:a16="http://schemas.microsoft.com/office/drawing/2014/main" id="{07147189-A74E-423A-A7E9-6A8C7BF713BD}"/>
            </a:ext>
          </a:extLst>
        </xdr:cNvPr>
        <xdr:cNvSpPr/>
      </xdr:nvSpPr>
      <xdr:spPr>
        <a:xfrm>
          <a:off x="19900900" y="1430379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51615</xdr:rowOff>
    </xdr:from>
    <xdr:ext cx="469744" cy="259045"/>
    <xdr:sp macro="" textlink="">
      <xdr:nvSpPr>
        <xdr:cNvPr id="627" name="【消防施設】&#10;一人当たり面積該当値テキスト">
          <a:extLst>
            <a:ext uri="{FF2B5EF4-FFF2-40B4-BE49-F238E27FC236}">
              <a16:creationId xmlns:a16="http://schemas.microsoft.com/office/drawing/2014/main" id="{6CB3705E-9DF3-4A15-81D7-560416F2A366}"/>
            </a:ext>
          </a:extLst>
        </xdr:cNvPr>
        <xdr:cNvSpPr txBox="1"/>
      </xdr:nvSpPr>
      <xdr:spPr>
        <a:xfrm>
          <a:off x="19989800" y="14250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105628</xdr:rowOff>
    </xdr:from>
    <xdr:to>
      <xdr:col>112</xdr:col>
      <xdr:colOff>38100</xdr:colOff>
      <xdr:row>87</xdr:row>
      <xdr:rowOff>35778</xdr:rowOff>
    </xdr:to>
    <xdr:sp macro="" textlink="">
      <xdr:nvSpPr>
        <xdr:cNvPr id="628" name="楕円 627">
          <a:extLst>
            <a:ext uri="{FF2B5EF4-FFF2-40B4-BE49-F238E27FC236}">
              <a16:creationId xmlns:a16="http://schemas.microsoft.com/office/drawing/2014/main" id="{6278CD90-9D97-444E-8832-A6C33155679F}"/>
            </a:ext>
          </a:extLst>
        </xdr:cNvPr>
        <xdr:cNvSpPr/>
      </xdr:nvSpPr>
      <xdr:spPr>
        <a:xfrm>
          <a:off x="19157950" y="1430422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155992</xdr:rowOff>
    </xdr:from>
    <xdr:to>
      <xdr:col>116</xdr:col>
      <xdr:colOff>63500</xdr:colOff>
      <xdr:row>86</xdr:row>
      <xdr:rowOff>156428</xdr:rowOff>
    </xdr:to>
    <xdr:cxnSp macro="">
      <xdr:nvCxnSpPr>
        <xdr:cNvPr id="629" name="直線コネクタ 628">
          <a:extLst>
            <a:ext uri="{FF2B5EF4-FFF2-40B4-BE49-F238E27FC236}">
              <a16:creationId xmlns:a16="http://schemas.microsoft.com/office/drawing/2014/main" id="{17BAF31C-3F48-4092-85C8-87F4F30AC947}"/>
            </a:ext>
          </a:extLst>
        </xdr:cNvPr>
        <xdr:cNvCxnSpPr/>
      </xdr:nvCxnSpPr>
      <xdr:spPr>
        <a:xfrm flipV="1">
          <a:off x="19202400" y="14354592"/>
          <a:ext cx="749300" cy="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106607</xdr:rowOff>
    </xdr:from>
    <xdr:to>
      <xdr:col>107</xdr:col>
      <xdr:colOff>101600</xdr:colOff>
      <xdr:row>87</xdr:row>
      <xdr:rowOff>36757</xdr:rowOff>
    </xdr:to>
    <xdr:sp macro="" textlink="">
      <xdr:nvSpPr>
        <xdr:cNvPr id="630" name="楕円 629">
          <a:extLst>
            <a:ext uri="{FF2B5EF4-FFF2-40B4-BE49-F238E27FC236}">
              <a16:creationId xmlns:a16="http://schemas.microsoft.com/office/drawing/2014/main" id="{BBE2ED3D-7002-44E2-BA05-98EA7B81E0D0}"/>
            </a:ext>
          </a:extLst>
        </xdr:cNvPr>
        <xdr:cNvSpPr/>
      </xdr:nvSpPr>
      <xdr:spPr>
        <a:xfrm>
          <a:off x="18345150" y="1430520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156428</xdr:rowOff>
    </xdr:from>
    <xdr:to>
      <xdr:col>111</xdr:col>
      <xdr:colOff>177800</xdr:colOff>
      <xdr:row>86</xdr:row>
      <xdr:rowOff>157407</xdr:rowOff>
    </xdr:to>
    <xdr:cxnSp macro="">
      <xdr:nvCxnSpPr>
        <xdr:cNvPr id="631" name="直線コネクタ 630">
          <a:extLst>
            <a:ext uri="{FF2B5EF4-FFF2-40B4-BE49-F238E27FC236}">
              <a16:creationId xmlns:a16="http://schemas.microsoft.com/office/drawing/2014/main" id="{DE1CE3E4-E465-4402-B425-C4014875EED8}"/>
            </a:ext>
          </a:extLst>
        </xdr:cNvPr>
        <xdr:cNvCxnSpPr/>
      </xdr:nvCxnSpPr>
      <xdr:spPr>
        <a:xfrm flipV="1">
          <a:off x="18395950" y="14355028"/>
          <a:ext cx="806450" cy="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107043</xdr:rowOff>
    </xdr:from>
    <xdr:to>
      <xdr:col>102</xdr:col>
      <xdr:colOff>165100</xdr:colOff>
      <xdr:row>87</xdr:row>
      <xdr:rowOff>37193</xdr:rowOff>
    </xdr:to>
    <xdr:sp macro="" textlink="">
      <xdr:nvSpPr>
        <xdr:cNvPr id="632" name="楕円 631">
          <a:extLst>
            <a:ext uri="{FF2B5EF4-FFF2-40B4-BE49-F238E27FC236}">
              <a16:creationId xmlns:a16="http://schemas.microsoft.com/office/drawing/2014/main" id="{0A1A9776-F185-478B-BC30-20C4636EBD19}"/>
            </a:ext>
          </a:extLst>
        </xdr:cNvPr>
        <xdr:cNvSpPr/>
      </xdr:nvSpPr>
      <xdr:spPr>
        <a:xfrm>
          <a:off x="17551400" y="1430564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157407</xdr:rowOff>
    </xdr:from>
    <xdr:to>
      <xdr:col>107</xdr:col>
      <xdr:colOff>50800</xdr:colOff>
      <xdr:row>86</xdr:row>
      <xdr:rowOff>157843</xdr:rowOff>
    </xdr:to>
    <xdr:cxnSp macro="">
      <xdr:nvCxnSpPr>
        <xdr:cNvPr id="633" name="直線コネクタ 632">
          <a:extLst>
            <a:ext uri="{FF2B5EF4-FFF2-40B4-BE49-F238E27FC236}">
              <a16:creationId xmlns:a16="http://schemas.microsoft.com/office/drawing/2014/main" id="{38C692FC-5FC3-40C1-A101-D3BFFE735D3F}"/>
            </a:ext>
          </a:extLst>
        </xdr:cNvPr>
        <xdr:cNvCxnSpPr/>
      </xdr:nvCxnSpPr>
      <xdr:spPr>
        <a:xfrm flipV="1">
          <a:off x="17602200" y="14356007"/>
          <a:ext cx="793750" cy="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107260</xdr:rowOff>
    </xdr:from>
    <xdr:to>
      <xdr:col>98</xdr:col>
      <xdr:colOff>38100</xdr:colOff>
      <xdr:row>87</xdr:row>
      <xdr:rowOff>37410</xdr:rowOff>
    </xdr:to>
    <xdr:sp macro="" textlink="">
      <xdr:nvSpPr>
        <xdr:cNvPr id="634" name="楕円 633">
          <a:extLst>
            <a:ext uri="{FF2B5EF4-FFF2-40B4-BE49-F238E27FC236}">
              <a16:creationId xmlns:a16="http://schemas.microsoft.com/office/drawing/2014/main" id="{F7C911CB-C942-42FE-8EF1-53E02E42432D}"/>
            </a:ext>
          </a:extLst>
        </xdr:cNvPr>
        <xdr:cNvSpPr/>
      </xdr:nvSpPr>
      <xdr:spPr>
        <a:xfrm>
          <a:off x="16757650" y="1430586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157843</xdr:rowOff>
    </xdr:from>
    <xdr:to>
      <xdr:col>102</xdr:col>
      <xdr:colOff>114300</xdr:colOff>
      <xdr:row>86</xdr:row>
      <xdr:rowOff>158060</xdr:rowOff>
    </xdr:to>
    <xdr:cxnSp macro="">
      <xdr:nvCxnSpPr>
        <xdr:cNvPr id="635" name="直線コネクタ 634">
          <a:extLst>
            <a:ext uri="{FF2B5EF4-FFF2-40B4-BE49-F238E27FC236}">
              <a16:creationId xmlns:a16="http://schemas.microsoft.com/office/drawing/2014/main" id="{772BE4CE-FEA6-4021-9B0F-ACA6C61793A9}"/>
            </a:ext>
          </a:extLst>
        </xdr:cNvPr>
        <xdr:cNvCxnSpPr/>
      </xdr:nvCxnSpPr>
      <xdr:spPr>
        <a:xfrm flipV="1">
          <a:off x="16802100" y="14356443"/>
          <a:ext cx="800100" cy="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23131</xdr:rowOff>
    </xdr:from>
    <xdr:ext cx="469744" cy="259045"/>
    <xdr:sp macro="" textlink="">
      <xdr:nvSpPr>
        <xdr:cNvPr id="636" name="n_1aveValue【消防施設】&#10;一人当たり面積">
          <a:extLst>
            <a:ext uri="{FF2B5EF4-FFF2-40B4-BE49-F238E27FC236}">
              <a16:creationId xmlns:a16="http://schemas.microsoft.com/office/drawing/2014/main" id="{F5D76844-42AF-4A31-A0F1-032D865C9826}"/>
            </a:ext>
          </a:extLst>
        </xdr:cNvPr>
        <xdr:cNvSpPr txBox="1"/>
      </xdr:nvSpPr>
      <xdr:spPr>
        <a:xfrm>
          <a:off x="18980227" y="14056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27376</xdr:rowOff>
    </xdr:from>
    <xdr:ext cx="469744" cy="259045"/>
    <xdr:sp macro="" textlink="">
      <xdr:nvSpPr>
        <xdr:cNvPr id="637" name="n_2aveValue【消防施設】&#10;一人当たり面積">
          <a:extLst>
            <a:ext uri="{FF2B5EF4-FFF2-40B4-BE49-F238E27FC236}">
              <a16:creationId xmlns:a16="http://schemas.microsoft.com/office/drawing/2014/main" id="{3CBA0232-F4EA-4B96-8F83-394C1623C138}"/>
            </a:ext>
          </a:extLst>
        </xdr:cNvPr>
        <xdr:cNvSpPr txBox="1"/>
      </xdr:nvSpPr>
      <xdr:spPr>
        <a:xfrm>
          <a:off x="18180127" y="14060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28030</xdr:rowOff>
    </xdr:from>
    <xdr:ext cx="469744" cy="259045"/>
    <xdr:sp macro="" textlink="">
      <xdr:nvSpPr>
        <xdr:cNvPr id="638" name="n_3aveValue【消防施設】&#10;一人当たり面積">
          <a:extLst>
            <a:ext uri="{FF2B5EF4-FFF2-40B4-BE49-F238E27FC236}">
              <a16:creationId xmlns:a16="http://schemas.microsoft.com/office/drawing/2014/main" id="{F7385D34-2A0F-4AF2-A6B0-829A8C81AFB4}"/>
            </a:ext>
          </a:extLst>
        </xdr:cNvPr>
        <xdr:cNvSpPr txBox="1"/>
      </xdr:nvSpPr>
      <xdr:spPr>
        <a:xfrm>
          <a:off x="17386377" y="14061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32928</xdr:rowOff>
    </xdr:from>
    <xdr:ext cx="469744" cy="259045"/>
    <xdr:sp macro="" textlink="">
      <xdr:nvSpPr>
        <xdr:cNvPr id="639" name="n_4aveValue【消防施設】&#10;一人当たり面積">
          <a:extLst>
            <a:ext uri="{FF2B5EF4-FFF2-40B4-BE49-F238E27FC236}">
              <a16:creationId xmlns:a16="http://schemas.microsoft.com/office/drawing/2014/main" id="{929E58F5-A6DB-4391-853B-4FBB83006EBD}"/>
            </a:ext>
          </a:extLst>
        </xdr:cNvPr>
        <xdr:cNvSpPr txBox="1"/>
      </xdr:nvSpPr>
      <xdr:spPr>
        <a:xfrm>
          <a:off x="16592627" y="14066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26905</xdr:rowOff>
    </xdr:from>
    <xdr:ext cx="469744" cy="259045"/>
    <xdr:sp macro="" textlink="">
      <xdr:nvSpPr>
        <xdr:cNvPr id="640" name="n_1mainValue【消防施設】&#10;一人当たり面積">
          <a:extLst>
            <a:ext uri="{FF2B5EF4-FFF2-40B4-BE49-F238E27FC236}">
              <a16:creationId xmlns:a16="http://schemas.microsoft.com/office/drawing/2014/main" id="{1B8B2D17-0B95-4299-BE04-215C05E2FE76}"/>
            </a:ext>
          </a:extLst>
        </xdr:cNvPr>
        <xdr:cNvSpPr txBox="1"/>
      </xdr:nvSpPr>
      <xdr:spPr>
        <a:xfrm>
          <a:off x="18980227" y="14390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27884</xdr:rowOff>
    </xdr:from>
    <xdr:ext cx="469744" cy="259045"/>
    <xdr:sp macro="" textlink="">
      <xdr:nvSpPr>
        <xdr:cNvPr id="641" name="n_2mainValue【消防施設】&#10;一人当たり面積">
          <a:extLst>
            <a:ext uri="{FF2B5EF4-FFF2-40B4-BE49-F238E27FC236}">
              <a16:creationId xmlns:a16="http://schemas.microsoft.com/office/drawing/2014/main" id="{552D6A62-B8BC-4D77-B5BC-20EF75D367BB}"/>
            </a:ext>
          </a:extLst>
        </xdr:cNvPr>
        <xdr:cNvSpPr txBox="1"/>
      </xdr:nvSpPr>
      <xdr:spPr>
        <a:xfrm>
          <a:off x="18180127" y="14391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28320</xdr:rowOff>
    </xdr:from>
    <xdr:ext cx="469744" cy="259045"/>
    <xdr:sp macro="" textlink="">
      <xdr:nvSpPr>
        <xdr:cNvPr id="642" name="n_3mainValue【消防施設】&#10;一人当たり面積">
          <a:extLst>
            <a:ext uri="{FF2B5EF4-FFF2-40B4-BE49-F238E27FC236}">
              <a16:creationId xmlns:a16="http://schemas.microsoft.com/office/drawing/2014/main" id="{E7A2E50F-18BE-4F6F-84D4-6C621A9C471B}"/>
            </a:ext>
          </a:extLst>
        </xdr:cNvPr>
        <xdr:cNvSpPr txBox="1"/>
      </xdr:nvSpPr>
      <xdr:spPr>
        <a:xfrm>
          <a:off x="17386377" y="14392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28537</xdr:rowOff>
    </xdr:from>
    <xdr:ext cx="469744" cy="259045"/>
    <xdr:sp macro="" textlink="">
      <xdr:nvSpPr>
        <xdr:cNvPr id="643" name="n_4mainValue【消防施設】&#10;一人当たり面積">
          <a:extLst>
            <a:ext uri="{FF2B5EF4-FFF2-40B4-BE49-F238E27FC236}">
              <a16:creationId xmlns:a16="http://schemas.microsoft.com/office/drawing/2014/main" id="{D7E92D69-AD74-4A3B-9B98-4F3D93A9EF26}"/>
            </a:ext>
          </a:extLst>
        </xdr:cNvPr>
        <xdr:cNvSpPr txBox="1"/>
      </xdr:nvSpPr>
      <xdr:spPr>
        <a:xfrm>
          <a:off x="16592627" y="14392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4" name="正方形/長方形 643">
          <a:extLst>
            <a:ext uri="{FF2B5EF4-FFF2-40B4-BE49-F238E27FC236}">
              <a16:creationId xmlns:a16="http://schemas.microsoft.com/office/drawing/2014/main" id="{8B6FCC20-E91A-4AE8-8F52-76CBF4B5FDCC}"/>
            </a:ext>
          </a:extLst>
        </xdr:cNvPr>
        <xdr:cNvSpPr/>
      </xdr:nvSpPr>
      <xdr:spPr>
        <a:xfrm>
          <a:off x="1120775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5" name="正方形/長方形 644">
          <a:extLst>
            <a:ext uri="{FF2B5EF4-FFF2-40B4-BE49-F238E27FC236}">
              <a16:creationId xmlns:a16="http://schemas.microsoft.com/office/drawing/2014/main" id="{99AC9763-DAC7-4307-93E6-C33EE98718E8}"/>
            </a:ext>
          </a:extLst>
        </xdr:cNvPr>
        <xdr:cNvSpPr/>
      </xdr:nvSpPr>
      <xdr:spPr>
        <a:xfrm>
          <a:off x="113157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6" name="正方形/長方形 645">
          <a:extLst>
            <a:ext uri="{FF2B5EF4-FFF2-40B4-BE49-F238E27FC236}">
              <a16:creationId xmlns:a16="http://schemas.microsoft.com/office/drawing/2014/main" id="{C2635FFD-6405-46B9-A33A-1B4ABAF97DB9}"/>
            </a:ext>
          </a:extLst>
        </xdr:cNvPr>
        <xdr:cNvSpPr/>
      </xdr:nvSpPr>
      <xdr:spPr>
        <a:xfrm>
          <a:off x="113157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7" name="正方形/長方形 646">
          <a:extLst>
            <a:ext uri="{FF2B5EF4-FFF2-40B4-BE49-F238E27FC236}">
              <a16:creationId xmlns:a16="http://schemas.microsoft.com/office/drawing/2014/main" id="{289CEB77-8A96-4B56-8B71-A7934C3FF1AC}"/>
            </a:ext>
          </a:extLst>
        </xdr:cNvPr>
        <xdr:cNvSpPr/>
      </xdr:nvSpPr>
      <xdr:spPr>
        <a:xfrm>
          <a:off x="122364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8" name="正方形/長方形 647">
          <a:extLst>
            <a:ext uri="{FF2B5EF4-FFF2-40B4-BE49-F238E27FC236}">
              <a16:creationId xmlns:a16="http://schemas.microsoft.com/office/drawing/2014/main" id="{8D4DE0D9-B349-4E5F-85F2-801ABC665668}"/>
            </a:ext>
          </a:extLst>
        </xdr:cNvPr>
        <xdr:cNvSpPr/>
      </xdr:nvSpPr>
      <xdr:spPr>
        <a:xfrm>
          <a:off x="122364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9" name="正方形/長方形 648">
          <a:extLst>
            <a:ext uri="{FF2B5EF4-FFF2-40B4-BE49-F238E27FC236}">
              <a16:creationId xmlns:a16="http://schemas.microsoft.com/office/drawing/2014/main" id="{AAE66BD5-0872-4F28-8C80-331E085BA126}"/>
            </a:ext>
          </a:extLst>
        </xdr:cNvPr>
        <xdr:cNvSpPr/>
      </xdr:nvSpPr>
      <xdr:spPr>
        <a:xfrm>
          <a:off x="132651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0" name="正方形/長方形 649">
          <a:extLst>
            <a:ext uri="{FF2B5EF4-FFF2-40B4-BE49-F238E27FC236}">
              <a16:creationId xmlns:a16="http://schemas.microsoft.com/office/drawing/2014/main" id="{417D7E6A-6341-432B-8BAF-620597B72FA1}"/>
            </a:ext>
          </a:extLst>
        </xdr:cNvPr>
        <xdr:cNvSpPr/>
      </xdr:nvSpPr>
      <xdr:spPr>
        <a:xfrm>
          <a:off x="132651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1" name="正方形/長方形 650">
          <a:extLst>
            <a:ext uri="{FF2B5EF4-FFF2-40B4-BE49-F238E27FC236}">
              <a16:creationId xmlns:a16="http://schemas.microsoft.com/office/drawing/2014/main" id="{108FD246-B9E0-4469-816A-58EC8143122F}"/>
            </a:ext>
          </a:extLst>
        </xdr:cNvPr>
        <xdr:cNvSpPr/>
      </xdr:nvSpPr>
      <xdr:spPr>
        <a:xfrm>
          <a:off x="11207750" y="16148050"/>
          <a:ext cx="424815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2" name="テキスト ボックス 651">
          <a:extLst>
            <a:ext uri="{FF2B5EF4-FFF2-40B4-BE49-F238E27FC236}">
              <a16:creationId xmlns:a16="http://schemas.microsoft.com/office/drawing/2014/main" id="{C93CF4B7-F92C-4EA7-B46E-27D766A4D424}"/>
            </a:ext>
          </a:extLst>
        </xdr:cNvPr>
        <xdr:cNvSpPr txBox="1"/>
      </xdr:nvSpPr>
      <xdr:spPr>
        <a:xfrm>
          <a:off x="11169650" y="15963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3" name="直線コネクタ 652">
          <a:extLst>
            <a:ext uri="{FF2B5EF4-FFF2-40B4-BE49-F238E27FC236}">
              <a16:creationId xmlns:a16="http://schemas.microsoft.com/office/drawing/2014/main" id="{03F8C7B6-AC47-47FB-A3BB-77506F3FBEC8}"/>
            </a:ext>
          </a:extLst>
        </xdr:cNvPr>
        <xdr:cNvCxnSpPr/>
      </xdr:nvCxnSpPr>
      <xdr:spPr>
        <a:xfrm>
          <a:off x="11207750" y="183451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4" name="テキスト ボックス 653">
          <a:extLst>
            <a:ext uri="{FF2B5EF4-FFF2-40B4-BE49-F238E27FC236}">
              <a16:creationId xmlns:a16="http://schemas.microsoft.com/office/drawing/2014/main" id="{B31DFC65-4C98-4E84-AF72-40CAD94AD3FE}"/>
            </a:ext>
          </a:extLst>
        </xdr:cNvPr>
        <xdr:cNvSpPr txBox="1"/>
      </xdr:nvSpPr>
      <xdr:spPr>
        <a:xfrm>
          <a:off x="10797721" y="18209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5" name="直線コネクタ 654">
          <a:extLst>
            <a:ext uri="{FF2B5EF4-FFF2-40B4-BE49-F238E27FC236}">
              <a16:creationId xmlns:a16="http://schemas.microsoft.com/office/drawing/2014/main" id="{50BF14BC-4FEC-41E2-AFF1-6E1D2F2FC0C2}"/>
            </a:ext>
          </a:extLst>
        </xdr:cNvPr>
        <xdr:cNvCxnSpPr/>
      </xdr:nvCxnSpPr>
      <xdr:spPr>
        <a:xfrm>
          <a:off x="11207750" y="1803127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6" name="テキスト ボックス 655">
          <a:extLst>
            <a:ext uri="{FF2B5EF4-FFF2-40B4-BE49-F238E27FC236}">
              <a16:creationId xmlns:a16="http://schemas.microsoft.com/office/drawing/2014/main" id="{8600BCE2-474E-46DA-9F6E-AC6E5B3D6FF7}"/>
            </a:ext>
          </a:extLst>
        </xdr:cNvPr>
        <xdr:cNvSpPr txBox="1"/>
      </xdr:nvSpPr>
      <xdr:spPr>
        <a:xfrm>
          <a:off x="10797721" y="178954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7" name="直線コネクタ 656">
          <a:extLst>
            <a:ext uri="{FF2B5EF4-FFF2-40B4-BE49-F238E27FC236}">
              <a16:creationId xmlns:a16="http://schemas.microsoft.com/office/drawing/2014/main" id="{31443F34-9D56-418C-B644-63856BB43083}"/>
            </a:ext>
          </a:extLst>
        </xdr:cNvPr>
        <xdr:cNvCxnSpPr/>
      </xdr:nvCxnSpPr>
      <xdr:spPr>
        <a:xfrm>
          <a:off x="11207750" y="177174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8" name="テキスト ボックス 657">
          <a:extLst>
            <a:ext uri="{FF2B5EF4-FFF2-40B4-BE49-F238E27FC236}">
              <a16:creationId xmlns:a16="http://schemas.microsoft.com/office/drawing/2014/main" id="{B2A9A5A7-D14E-4D7E-8426-6CD9A467801A}"/>
            </a:ext>
          </a:extLst>
        </xdr:cNvPr>
        <xdr:cNvSpPr txBox="1"/>
      </xdr:nvSpPr>
      <xdr:spPr>
        <a:xfrm>
          <a:off x="10842791" y="175815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9" name="直線コネクタ 658">
          <a:extLst>
            <a:ext uri="{FF2B5EF4-FFF2-40B4-BE49-F238E27FC236}">
              <a16:creationId xmlns:a16="http://schemas.microsoft.com/office/drawing/2014/main" id="{F0A77A12-E692-44CB-94D7-F78B48EFA05C}"/>
            </a:ext>
          </a:extLst>
        </xdr:cNvPr>
        <xdr:cNvCxnSpPr/>
      </xdr:nvCxnSpPr>
      <xdr:spPr>
        <a:xfrm>
          <a:off x="11207750" y="1740353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60" name="テキスト ボックス 659">
          <a:extLst>
            <a:ext uri="{FF2B5EF4-FFF2-40B4-BE49-F238E27FC236}">
              <a16:creationId xmlns:a16="http://schemas.microsoft.com/office/drawing/2014/main" id="{BFF8B4E8-1109-48DB-B797-77413EA883AA}"/>
            </a:ext>
          </a:extLst>
        </xdr:cNvPr>
        <xdr:cNvSpPr txBox="1"/>
      </xdr:nvSpPr>
      <xdr:spPr>
        <a:xfrm>
          <a:off x="10842791" y="172676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1" name="直線コネクタ 660">
          <a:extLst>
            <a:ext uri="{FF2B5EF4-FFF2-40B4-BE49-F238E27FC236}">
              <a16:creationId xmlns:a16="http://schemas.microsoft.com/office/drawing/2014/main" id="{5CDF0FEA-BB04-4DA8-B59D-CD38F1DF8B7B}"/>
            </a:ext>
          </a:extLst>
        </xdr:cNvPr>
        <xdr:cNvCxnSpPr/>
      </xdr:nvCxnSpPr>
      <xdr:spPr>
        <a:xfrm>
          <a:off x="11207750" y="1708966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2" name="テキスト ボックス 661">
          <a:extLst>
            <a:ext uri="{FF2B5EF4-FFF2-40B4-BE49-F238E27FC236}">
              <a16:creationId xmlns:a16="http://schemas.microsoft.com/office/drawing/2014/main" id="{C8BC820F-898B-4E14-9566-804CA9496966}"/>
            </a:ext>
          </a:extLst>
        </xdr:cNvPr>
        <xdr:cNvSpPr txBox="1"/>
      </xdr:nvSpPr>
      <xdr:spPr>
        <a:xfrm>
          <a:off x="10842791" y="169537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3" name="直線コネクタ 662">
          <a:extLst>
            <a:ext uri="{FF2B5EF4-FFF2-40B4-BE49-F238E27FC236}">
              <a16:creationId xmlns:a16="http://schemas.microsoft.com/office/drawing/2014/main" id="{AAEB9BB2-7419-440B-8A4C-E415154AD180}"/>
            </a:ext>
          </a:extLst>
        </xdr:cNvPr>
        <xdr:cNvCxnSpPr/>
      </xdr:nvCxnSpPr>
      <xdr:spPr>
        <a:xfrm>
          <a:off x="11207750" y="1677579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4" name="テキスト ボックス 663">
          <a:extLst>
            <a:ext uri="{FF2B5EF4-FFF2-40B4-BE49-F238E27FC236}">
              <a16:creationId xmlns:a16="http://schemas.microsoft.com/office/drawing/2014/main" id="{78F29B21-EE60-4226-93D8-6BF71D3C6266}"/>
            </a:ext>
          </a:extLst>
        </xdr:cNvPr>
        <xdr:cNvSpPr txBox="1"/>
      </xdr:nvSpPr>
      <xdr:spPr>
        <a:xfrm>
          <a:off x="10842791" y="16639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5" name="直線コネクタ 664">
          <a:extLst>
            <a:ext uri="{FF2B5EF4-FFF2-40B4-BE49-F238E27FC236}">
              <a16:creationId xmlns:a16="http://schemas.microsoft.com/office/drawing/2014/main" id="{730315D6-D642-41F1-B13F-C3904C034B27}"/>
            </a:ext>
          </a:extLst>
        </xdr:cNvPr>
        <xdr:cNvCxnSpPr/>
      </xdr:nvCxnSpPr>
      <xdr:spPr>
        <a:xfrm>
          <a:off x="11207750" y="1646192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6" name="テキスト ボックス 665">
          <a:extLst>
            <a:ext uri="{FF2B5EF4-FFF2-40B4-BE49-F238E27FC236}">
              <a16:creationId xmlns:a16="http://schemas.microsoft.com/office/drawing/2014/main" id="{FA001785-30D7-497C-8FE1-027F19A15C77}"/>
            </a:ext>
          </a:extLst>
        </xdr:cNvPr>
        <xdr:cNvSpPr txBox="1"/>
      </xdr:nvSpPr>
      <xdr:spPr>
        <a:xfrm>
          <a:off x="10906911" y="163260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7" name="直線コネクタ 666">
          <a:extLst>
            <a:ext uri="{FF2B5EF4-FFF2-40B4-BE49-F238E27FC236}">
              <a16:creationId xmlns:a16="http://schemas.microsoft.com/office/drawing/2014/main" id="{7397E9A2-9D38-446F-9FE0-82BB410592EB}"/>
            </a:ext>
          </a:extLst>
        </xdr:cNvPr>
        <xdr:cNvCxnSpPr/>
      </xdr:nvCxnSpPr>
      <xdr:spPr>
        <a:xfrm>
          <a:off x="11207750" y="16148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8" name="【庁舎】&#10;有形固定資産減価償却率グラフ枠">
          <a:extLst>
            <a:ext uri="{FF2B5EF4-FFF2-40B4-BE49-F238E27FC236}">
              <a16:creationId xmlns:a16="http://schemas.microsoft.com/office/drawing/2014/main" id="{5E60FEB9-37A2-4ED2-B378-C83C77C5A370}"/>
            </a:ext>
          </a:extLst>
        </xdr:cNvPr>
        <xdr:cNvSpPr/>
      </xdr:nvSpPr>
      <xdr:spPr>
        <a:xfrm>
          <a:off x="11207750" y="16148050"/>
          <a:ext cx="424815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30480</xdr:rowOff>
    </xdr:from>
    <xdr:to>
      <xdr:col>85</xdr:col>
      <xdr:colOff>126364</xdr:colOff>
      <xdr:row>109</xdr:row>
      <xdr:rowOff>35379</xdr:rowOff>
    </xdr:to>
    <xdr:cxnSp macro="">
      <xdr:nvCxnSpPr>
        <xdr:cNvPr id="669" name="直線コネクタ 668">
          <a:extLst>
            <a:ext uri="{FF2B5EF4-FFF2-40B4-BE49-F238E27FC236}">
              <a16:creationId xmlns:a16="http://schemas.microsoft.com/office/drawing/2014/main" id="{0A1BAADE-FAEA-4930-A3F1-6594D21C8952}"/>
            </a:ext>
          </a:extLst>
        </xdr:cNvPr>
        <xdr:cNvCxnSpPr/>
      </xdr:nvCxnSpPr>
      <xdr:spPr>
        <a:xfrm flipV="1">
          <a:off x="14699614" y="16540480"/>
          <a:ext cx="0" cy="1490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70" name="【庁舎】&#10;有形固定資産減価償却率最小値テキスト">
          <a:extLst>
            <a:ext uri="{FF2B5EF4-FFF2-40B4-BE49-F238E27FC236}">
              <a16:creationId xmlns:a16="http://schemas.microsoft.com/office/drawing/2014/main" id="{D7C46E19-242A-47C1-9008-6B35F58E048E}"/>
            </a:ext>
          </a:extLst>
        </xdr:cNvPr>
        <xdr:cNvSpPr txBox="1"/>
      </xdr:nvSpPr>
      <xdr:spPr>
        <a:xfrm>
          <a:off x="14738350" y="18035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71" name="直線コネクタ 670">
          <a:extLst>
            <a:ext uri="{FF2B5EF4-FFF2-40B4-BE49-F238E27FC236}">
              <a16:creationId xmlns:a16="http://schemas.microsoft.com/office/drawing/2014/main" id="{945D1397-EEE2-401C-96C6-B37E181BA146}"/>
            </a:ext>
          </a:extLst>
        </xdr:cNvPr>
        <xdr:cNvCxnSpPr/>
      </xdr:nvCxnSpPr>
      <xdr:spPr>
        <a:xfrm>
          <a:off x="14611350" y="1803127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148607</xdr:rowOff>
    </xdr:from>
    <xdr:ext cx="340478" cy="259045"/>
    <xdr:sp macro="" textlink="">
      <xdr:nvSpPr>
        <xdr:cNvPr id="672" name="【庁舎】&#10;有形固定資産減価償却率最大値テキスト">
          <a:extLst>
            <a:ext uri="{FF2B5EF4-FFF2-40B4-BE49-F238E27FC236}">
              <a16:creationId xmlns:a16="http://schemas.microsoft.com/office/drawing/2014/main" id="{BD05970B-8A7C-442E-B60E-73085B22641D}"/>
            </a:ext>
          </a:extLst>
        </xdr:cNvPr>
        <xdr:cNvSpPr txBox="1"/>
      </xdr:nvSpPr>
      <xdr:spPr>
        <a:xfrm>
          <a:off x="14738350" y="163284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30480</xdr:rowOff>
    </xdr:from>
    <xdr:to>
      <xdr:col>86</xdr:col>
      <xdr:colOff>25400</xdr:colOff>
      <xdr:row>100</xdr:row>
      <xdr:rowOff>30480</xdr:rowOff>
    </xdr:to>
    <xdr:cxnSp macro="">
      <xdr:nvCxnSpPr>
        <xdr:cNvPr id="673" name="直線コネクタ 672">
          <a:extLst>
            <a:ext uri="{FF2B5EF4-FFF2-40B4-BE49-F238E27FC236}">
              <a16:creationId xmlns:a16="http://schemas.microsoft.com/office/drawing/2014/main" id="{5E8CBA00-A6E0-4DF5-BEEA-9B5CFD9BA1A1}"/>
            </a:ext>
          </a:extLst>
        </xdr:cNvPr>
        <xdr:cNvCxnSpPr/>
      </xdr:nvCxnSpPr>
      <xdr:spPr>
        <a:xfrm>
          <a:off x="14611350" y="165404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95266</xdr:rowOff>
    </xdr:from>
    <xdr:ext cx="405111" cy="259045"/>
    <xdr:sp macro="" textlink="">
      <xdr:nvSpPr>
        <xdr:cNvPr id="674" name="【庁舎】&#10;有形固定資産減価償却率平均値テキスト">
          <a:extLst>
            <a:ext uri="{FF2B5EF4-FFF2-40B4-BE49-F238E27FC236}">
              <a16:creationId xmlns:a16="http://schemas.microsoft.com/office/drawing/2014/main" id="{018AAB9B-E869-4A54-A571-46203CE85BC6}"/>
            </a:ext>
          </a:extLst>
        </xdr:cNvPr>
        <xdr:cNvSpPr txBox="1"/>
      </xdr:nvSpPr>
      <xdr:spPr>
        <a:xfrm>
          <a:off x="14738350" y="172656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675" name="フローチャート: 判断 674">
          <a:extLst>
            <a:ext uri="{FF2B5EF4-FFF2-40B4-BE49-F238E27FC236}">
              <a16:creationId xmlns:a16="http://schemas.microsoft.com/office/drawing/2014/main" id="{B34B7356-66D0-473E-9386-7D1CB9D45113}"/>
            </a:ext>
          </a:extLst>
        </xdr:cNvPr>
        <xdr:cNvSpPr/>
      </xdr:nvSpPr>
      <xdr:spPr>
        <a:xfrm>
          <a:off x="14649450" y="1728723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84182</xdr:rowOff>
    </xdr:from>
    <xdr:to>
      <xdr:col>81</xdr:col>
      <xdr:colOff>101600</xdr:colOff>
      <xdr:row>105</xdr:row>
      <xdr:rowOff>14332</xdr:rowOff>
    </xdr:to>
    <xdr:sp macro="" textlink="">
      <xdr:nvSpPr>
        <xdr:cNvPr id="676" name="フローチャート: 判断 675">
          <a:extLst>
            <a:ext uri="{FF2B5EF4-FFF2-40B4-BE49-F238E27FC236}">
              <a16:creationId xmlns:a16="http://schemas.microsoft.com/office/drawing/2014/main" id="{DCFF67F5-7456-4E43-A806-B4B6125936D6}"/>
            </a:ext>
          </a:extLst>
        </xdr:cNvPr>
        <xdr:cNvSpPr/>
      </xdr:nvSpPr>
      <xdr:spPr>
        <a:xfrm>
          <a:off x="13887450" y="1725458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105411</xdr:rowOff>
    </xdr:from>
    <xdr:to>
      <xdr:col>76</xdr:col>
      <xdr:colOff>165100</xdr:colOff>
      <xdr:row>105</xdr:row>
      <xdr:rowOff>35561</xdr:rowOff>
    </xdr:to>
    <xdr:sp macro="" textlink="">
      <xdr:nvSpPr>
        <xdr:cNvPr id="677" name="フローチャート: 判断 676">
          <a:extLst>
            <a:ext uri="{FF2B5EF4-FFF2-40B4-BE49-F238E27FC236}">
              <a16:creationId xmlns:a16="http://schemas.microsoft.com/office/drawing/2014/main" id="{2D7FAFC3-0BE1-4A71-AA0D-6917B4598BA5}"/>
            </a:ext>
          </a:extLst>
        </xdr:cNvPr>
        <xdr:cNvSpPr/>
      </xdr:nvSpPr>
      <xdr:spPr>
        <a:xfrm>
          <a:off x="13093700" y="1727581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123371</xdr:rowOff>
    </xdr:from>
    <xdr:to>
      <xdr:col>72</xdr:col>
      <xdr:colOff>38100</xdr:colOff>
      <xdr:row>105</xdr:row>
      <xdr:rowOff>53521</xdr:rowOff>
    </xdr:to>
    <xdr:sp macro="" textlink="">
      <xdr:nvSpPr>
        <xdr:cNvPr id="678" name="フローチャート: 判断 677">
          <a:extLst>
            <a:ext uri="{FF2B5EF4-FFF2-40B4-BE49-F238E27FC236}">
              <a16:creationId xmlns:a16="http://schemas.microsoft.com/office/drawing/2014/main" id="{6911FC9D-86F3-4804-90E1-FE16AD3E9E45}"/>
            </a:ext>
          </a:extLst>
        </xdr:cNvPr>
        <xdr:cNvSpPr/>
      </xdr:nvSpPr>
      <xdr:spPr>
        <a:xfrm>
          <a:off x="12299950" y="1729377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157662</xdr:rowOff>
    </xdr:from>
    <xdr:to>
      <xdr:col>67</xdr:col>
      <xdr:colOff>101600</xdr:colOff>
      <xdr:row>105</xdr:row>
      <xdr:rowOff>87812</xdr:rowOff>
    </xdr:to>
    <xdr:sp macro="" textlink="">
      <xdr:nvSpPr>
        <xdr:cNvPr id="679" name="フローチャート: 判断 678">
          <a:extLst>
            <a:ext uri="{FF2B5EF4-FFF2-40B4-BE49-F238E27FC236}">
              <a16:creationId xmlns:a16="http://schemas.microsoft.com/office/drawing/2014/main" id="{D7B918C8-B126-4BC1-9C48-1BDFB291414F}"/>
            </a:ext>
          </a:extLst>
        </xdr:cNvPr>
        <xdr:cNvSpPr/>
      </xdr:nvSpPr>
      <xdr:spPr>
        <a:xfrm>
          <a:off x="11487150" y="1732806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32F489FB-EFE6-4249-BB0D-B358AA88DE87}"/>
            </a:ext>
          </a:extLst>
        </xdr:cNvPr>
        <xdr:cNvSpPr txBox="1"/>
      </xdr:nvSpPr>
      <xdr:spPr>
        <a:xfrm>
          <a:off x="145288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7FB981DD-2E29-4A8D-8E22-C1E6356A28D8}"/>
            </a:ext>
          </a:extLst>
        </xdr:cNvPr>
        <xdr:cNvSpPr txBox="1"/>
      </xdr:nvSpPr>
      <xdr:spPr>
        <a:xfrm>
          <a:off x="137668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72AF96C8-D00C-4C2A-8E8B-CA0FDA3FD338}"/>
            </a:ext>
          </a:extLst>
        </xdr:cNvPr>
        <xdr:cNvSpPr txBox="1"/>
      </xdr:nvSpPr>
      <xdr:spPr>
        <a:xfrm>
          <a:off x="129730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3" name="テキスト ボックス 682">
          <a:extLst>
            <a:ext uri="{FF2B5EF4-FFF2-40B4-BE49-F238E27FC236}">
              <a16:creationId xmlns:a16="http://schemas.microsoft.com/office/drawing/2014/main" id="{4E650911-51D2-4242-BBCE-77056277E8D4}"/>
            </a:ext>
          </a:extLst>
        </xdr:cNvPr>
        <xdr:cNvSpPr txBox="1"/>
      </xdr:nvSpPr>
      <xdr:spPr>
        <a:xfrm>
          <a:off x="121729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4" name="テキスト ボックス 683">
          <a:extLst>
            <a:ext uri="{FF2B5EF4-FFF2-40B4-BE49-F238E27FC236}">
              <a16:creationId xmlns:a16="http://schemas.microsoft.com/office/drawing/2014/main" id="{CB048765-4B36-42DC-A590-D8B9A6AA1232}"/>
            </a:ext>
          </a:extLst>
        </xdr:cNvPr>
        <xdr:cNvSpPr txBox="1"/>
      </xdr:nvSpPr>
      <xdr:spPr>
        <a:xfrm>
          <a:off x="113665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33564</xdr:rowOff>
    </xdr:from>
    <xdr:to>
      <xdr:col>85</xdr:col>
      <xdr:colOff>177800</xdr:colOff>
      <xdr:row>100</xdr:row>
      <xdr:rowOff>135164</xdr:rowOff>
    </xdr:to>
    <xdr:sp macro="" textlink="">
      <xdr:nvSpPr>
        <xdr:cNvPr id="685" name="楕円 684">
          <a:extLst>
            <a:ext uri="{FF2B5EF4-FFF2-40B4-BE49-F238E27FC236}">
              <a16:creationId xmlns:a16="http://schemas.microsoft.com/office/drawing/2014/main" id="{B24F4E5A-F8F3-4032-BB5F-232294D59BA3}"/>
            </a:ext>
          </a:extLst>
        </xdr:cNvPr>
        <xdr:cNvSpPr/>
      </xdr:nvSpPr>
      <xdr:spPr>
        <a:xfrm>
          <a:off x="14649450" y="16543564"/>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119941</xdr:rowOff>
    </xdr:from>
    <xdr:ext cx="340478" cy="259045"/>
    <xdr:sp macro="" textlink="">
      <xdr:nvSpPr>
        <xdr:cNvPr id="686" name="【庁舎】&#10;有形固定資産減価償却率該当値テキスト">
          <a:extLst>
            <a:ext uri="{FF2B5EF4-FFF2-40B4-BE49-F238E27FC236}">
              <a16:creationId xmlns:a16="http://schemas.microsoft.com/office/drawing/2014/main" id="{42B58B43-2603-41A7-A12D-CC579E3343D7}"/>
            </a:ext>
          </a:extLst>
        </xdr:cNvPr>
        <xdr:cNvSpPr txBox="1"/>
      </xdr:nvSpPr>
      <xdr:spPr>
        <a:xfrm>
          <a:off x="14738350" y="1646484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99</xdr:row>
      <xdr:rowOff>164193</xdr:rowOff>
    </xdr:from>
    <xdr:to>
      <xdr:col>81</xdr:col>
      <xdr:colOff>101600</xdr:colOff>
      <xdr:row>100</xdr:row>
      <xdr:rowOff>94343</xdr:rowOff>
    </xdr:to>
    <xdr:sp macro="" textlink="">
      <xdr:nvSpPr>
        <xdr:cNvPr id="687" name="楕円 686">
          <a:extLst>
            <a:ext uri="{FF2B5EF4-FFF2-40B4-BE49-F238E27FC236}">
              <a16:creationId xmlns:a16="http://schemas.microsoft.com/office/drawing/2014/main" id="{CED7647E-8E93-4768-8D17-AC4A13E5D8E8}"/>
            </a:ext>
          </a:extLst>
        </xdr:cNvPr>
        <xdr:cNvSpPr/>
      </xdr:nvSpPr>
      <xdr:spPr>
        <a:xfrm>
          <a:off x="13887450" y="1650909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43543</xdr:rowOff>
    </xdr:from>
    <xdr:to>
      <xdr:col>85</xdr:col>
      <xdr:colOff>127000</xdr:colOff>
      <xdr:row>100</xdr:row>
      <xdr:rowOff>84364</xdr:rowOff>
    </xdr:to>
    <xdr:cxnSp macro="">
      <xdr:nvCxnSpPr>
        <xdr:cNvPr id="688" name="直線コネクタ 687">
          <a:extLst>
            <a:ext uri="{FF2B5EF4-FFF2-40B4-BE49-F238E27FC236}">
              <a16:creationId xmlns:a16="http://schemas.microsoft.com/office/drawing/2014/main" id="{48A1FEE1-9F50-48E6-9FC1-C12D84A61512}"/>
            </a:ext>
          </a:extLst>
        </xdr:cNvPr>
        <xdr:cNvCxnSpPr/>
      </xdr:nvCxnSpPr>
      <xdr:spPr>
        <a:xfrm>
          <a:off x="13938250" y="16553543"/>
          <a:ext cx="762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169092</xdr:rowOff>
    </xdr:from>
    <xdr:to>
      <xdr:col>76</xdr:col>
      <xdr:colOff>165100</xdr:colOff>
      <xdr:row>102</xdr:row>
      <xdr:rowOff>99242</xdr:rowOff>
    </xdr:to>
    <xdr:sp macro="" textlink="">
      <xdr:nvSpPr>
        <xdr:cNvPr id="689" name="楕円 688">
          <a:extLst>
            <a:ext uri="{FF2B5EF4-FFF2-40B4-BE49-F238E27FC236}">
              <a16:creationId xmlns:a16="http://schemas.microsoft.com/office/drawing/2014/main" id="{C2CFD2F0-5170-4280-936C-2202E32E5A33}"/>
            </a:ext>
          </a:extLst>
        </xdr:cNvPr>
        <xdr:cNvSpPr/>
      </xdr:nvSpPr>
      <xdr:spPr>
        <a:xfrm>
          <a:off x="13093700" y="16837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43543</xdr:rowOff>
    </xdr:from>
    <xdr:to>
      <xdr:col>81</xdr:col>
      <xdr:colOff>50800</xdr:colOff>
      <xdr:row>102</xdr:row>
      <xdr:rowOff>48442</xdr:rowOff>
    </xdr:to>
    <xdr:cxnSp macro="">
      <xdr:nvCxnSpPr>
        <xdr:cNvPr id="690" name="直線コネクタ 689">
          <a:extLst>
            <a:ext uri="{FF2B5EF4-FFF2-40B4-BE49-F238E27FC236}">
              <a16:creationId xmlns:a16="http://schemas.microsoft.com/office/drawing/2014/main" id="{909B62C0-4F92-4ED5-A301-B4539AC62C1D}"/>
            </a:ext>
          </a:extLst>
        </xdr:cNvPr>
        <xdr:cNvCxnSpPr/>
      </xdr:nvCxnSpPr>
      <xdr:spPr>
        <a:xfrm flipV="1">
          <a:off x="13144500" y="16553543"/>
          <a:ext cx="793750" cy="335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142966</xdr:rowOff>
    </xdr:from>
    <xdr:to>
      <xdr:col>72</xdr:col>
      <xdr:colOff>38100</xdr:colOff>
      <xdr:row>102</xdr:row>
      <xdr:rowOff>73116</xdr:rowOff>
    </xdr:to>
    <xdr:sp macro="" textlink="">
      <xdr:nvSpPr>
        <xdr:cNvPr id="691" name="楕円 690">
          <a:extLst>
            <a:ext uri="{FF2B5EF4-FFF2-40B4-BE49-F238E27FC236}">
              <a16:creationId xmlns:a16="http://schemas.microsoft.com/office/drawing/2014/main" id="{CE7829EE-7037-4133-ABD2-BFE9851734C7}"/>
            </a:ext>
          </a:extLst>
        </xdr:cNvPr>
        <xdr:cNvSpPr/>
      </xdr:nvSpPr>
      <xdr:spPr>
        <a:xfrm>
          <a:off x="12299950" y="1681806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22316</xdr:rowOff>
    </xdr:from>
    <xdr:to>
      <xdr:col>76</xdr:col>
      <xdr:colOff>114300</xdr:colOff>
      <xdr:row>102</xdr:row>
      <xdr:rowOff>48442</xdr:rowOff>
    </xdr:to>
    <xdr:cxnSp macro="">
      <xdr:nvCxnSpPr>
        <xdr:cNvPr id="692" name="直線コネクタ 691">
          <a:extLst>
            <a:ext uri="{FF2B5EF4-FFF2-40B4-BE49-F238E27FC236}">
              <a16:creationId xmlns:a16="http://schemas.microsoft.com/office/drawing/2014/main" id="{1D671BD9-5BFF-4182-9DAA-BB2321A4A046}"/>
            </a:ext>
          </a:extLst>
        </xdr:cNvPr>
        <xdr:cNvCxnSpPr/>
      </xdr:nvCxnSpPr>
      <xdr:spPr>
        <a:xfrm>
          <a:off x="12344400" y="16862516"/>
          <a:ext cx="8001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125005</xdr:rowOff>
    </xdr:from>
    <xdr:to>
      <xdr:col>67</xdr:col>
      <xdr:colOff>101600</xdr:colOff>
      <xdr:row>109</xdr:row>
      <xdr:rowOff>55155</xdr:rowOff>
    </xdr:to>
    <xdr:sp macro="" textlink="">
      <xdr:nvSpPr>
        <xdr:cNvPr id="693" name="楕円 692">
          <a:extLst>
            <a:ext uri="{FF2B5EF4-FFF2-40B4-BE49-F238E27FC236}">
              <a16:creationId xmlns:a16="http://schemas.microsoft.com/office/drawing/2014/main" id="{601FD1D3-688F-4716-800B-1B3ACE0BA9E9}"/>
            </a:ext>
          </a:extLst>
        </xdr:cNvPr>
        <xdr:cNvSpPr/>
      </xdr:nvSpPr>
      <xdr:spPr>
        <a:xfrm>
          <a:off x="11487150" y="1795580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22316</xdr:rowOff>
    </xdr:from>
    <xdr:to>
      <xdr:col>71</xdr:col>
      <xdr:colOff>177800</xdr:colOff>
      <xdr:row>109</xdr:row>
      <xdr:rowOff>4355</xdr:rowOff>
    </xdr:to>
    <xdr:cxnSp macro="">
      <xdr:nvCxnSpPr>
        <xdr:cNvPr id="694" name="直線コネクタ 693">
          <a:extLst>
            <a:ext uri="{FF2B5EF4-FFF2-40B4-BE49-F238E27FC236}">
              <a16:creationId xmlns:a16="http://schemas.microsoft.com/office/drawing/2014/main" id="{5F24D2D2-4350-4A58-B10B-6684D4E64275}"/>
            </a:ext>
          </a:extLst>
        </xdr:cNvPr>
        <xdr:cNvCxnSpPr/>
      </xdr:nvCxnSpPr>
      <xdr:spPr>
        <a:xfrm flipV="1">
          <a:off x="11537950" y="16862516"/>
          <a:ext cx="806450" cy="1137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5459</xdr:rowOff>
    </xdr:from>
    <xdr:ext cx="405111" cy="259045"/>
    <xdr:sp macro="" textlink="">
      <xdr:nvSpPr>
        <xdr:cNvPr id="695" name="n_1aveValue【庁舎】&#10;有形固定資産減価償却率">
          <a:extLst>
            <a:ext uri="{FF2B5EF4-FFF2-40B4-BE49-F238E27FC236}">
              <a16:creationId xmlns:a16="http://schemas.microsoft.com/office/drawing/2014/main" id="{312C93C1-84AA-489A-AD70-BA85744C8477}"/>
            </a:ext>
          </a:extLst>
        </xdr:cNvPr>
        <xdr:cNvSpPr txBox="1"/>
      </xdr:nvSpPr>
      <xdr:spPr>
        <a:xfrm>
          <a:off x="13742044" y="17340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26688</xdr:rowOff>
    </xdr:from>
    <xdr:ext cx="405111" cy="259045"/>
    <xdr:sp macro="" textlink="">
      <xdr:nvSpPr>
        <xdr:cNvPr id="696" name="n_2aveValue【庁舎】&#10;有形固定資産減価償却率">
          <a:extLst>
            <a:ext uri="{FF2B5EF4-FFF2-40B4-BE49-F238E27FC236}">
              <a16:creationId xmlns:a16="http://schemas.microsoft.com/office/drawing/2014/main" id="{0DC70DE6-C703-42DD-875C-4E879D643B37}"/>
            </a:ext>
          </a:extLst>
        </xdr:cNvPr>
        <xdr:cNvSpPr txBox="1"/>
      </xdr:nvSpPr>
      <xdr:spPr>
        <a:xfrm>
          <a:off x="12960994" y="17362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44648</xdr:rowOff>
    </xdr:from>
    <xdr:ext cx="405111" cy="259045"/>
    <xdr:sp macro="" textlink="">
      <xdr:nvSpPr>
        <xdr:cNvPr id="697" name="n_3aveValue【庁舎】&#10;有形固定資産減価償却率">
          <a:extLst>
            <a:ext uri="{FF2B5EF4-FFF2-40B4-BE49-F238E27FC236}">
              <a16:creationId xmlns:a16="http://schemas.microsoft.com/office/drawing/2014/main" id="{F850D47D-CE9E-4244-B22A-DC7B5C668B06}"/>
            </a:ext>
          </a:extLst>
        </xdr:cNvPr>
        <xdr:cNvSpPr txBox="1"/>
      </xdr:nvSpPr>
      <xdr:spPr>
        <a:xfrm>
          <a:off x="12167244" y="173801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104339</xdr:rowOff>
    </xdr:from>
    <xdr:ext cx="405111" cy="259045"/>
    <xdr:sp macro="" textlink="">
      <xdr:nvSpPr>
        <xdr:cNvPr id="698" name="n_4aveValue【庁舎】&#10;有形固定資産減価償却率">
          <a:extLst>
            <a:ext uri="{FF2B5EF4-FFF2-40B4-BE49-F238E27FC236}">
              <a16:creationId xmlns:a16="http://schemas.microsoft.com/office/drawing/2014/main" id="{D612043A-3A91-4F1C-8C02-A8E543AF854B}"/>
            </a:ext>
          </a:extLst>
        </xdr:cNvPr>
        <xdr:cNvSpPr txBox="1"/>
      </xdr:nvSpPr>
      <xdr:spPr>
        <a:xfrm>
          <a:off x="11354444" y="17109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58361</xdr:colOff>
      <xdr:row>98</xdr:row>
      <xdr:rowOff>110870</xdr:rowOff>
    </xdr:from>
    <xdr:ext cx="340478" cy="259045"/>
    <xdr:sp macro="" textlink="">
      <xdr:nvSpPr>
        <xdr:cNvPr id="699" name="n_1mainValue【庁舎】&#10;有形固定資産減価償却率">
          <a:extLst>
            <a:ext uri="{FF2B5EF4-FFF2-40B4-BE49-F238E27FC236}">
              <a16:creationId xmlns:a16="http://schemas.microsoft.com/office/drawing/2014/main" id="{7AA9136E-DCB9-4304-95CD-D1BCC461F9EA}"/>
            </a:ext>
          </a:extLst>
        </xdr:cNvPr>
        <xdr:cNvSpPr txBox="1"/>
      </xdr:nvSpPr>
      <xdr:spPr>
        <a:xfrm>
          <a:off x="13774361" y="1629067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115769</xdr:rowOff>
    </xdr:from>
    <xdr:ext cx="405111" cy="259045"/>
    <xdr:sp macro="" textlink="">
      <xdr:nvSpPr>
        <xdr:cNvPr id="700" name="n_2mainValue【庁舎】&#10;有形固定資産減価償却率">
          <a:extLst>
            <a:ext uri="{FF2B5EF4-FFF2-40B4-BE49-F238E27FC236}">
              <a16:creationId xmlns:a16="http://schemas.microsoft.com/office/drawing/2014/main" id="{E1C2EABA-2EE7-41EB-8CFC-3B155B6BC4E7}"/>
            </a:ext>
          </a:extLst>
        </xdr:cNvPr>
        <xdr:cNvSpPr txBox="1"/>
      </xdr:nvSpPr>
      <xdr:spPr>
        <a:xfrm>
          <a:off x="12960994" y="16625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89643</xdr:rowOff>
    </xdr:from>
    <xdr:ext cx="405111" cy="259045"/>
    <xdr:sp macro="" textlink="">
      <xdr:nvSpPr>
        <xdr:cNvPr id="701" name="n_3mainValue【庁舎】&#10;有形固定資産減価償却率">
          <a:extLst>
            <a:ext uri="{FF2B5EF4-FFF2-40B4-BE49-F238E27FC236}">
              <a16:creationId xmlns:a16="http://schemas.microsoft.com/office/drawing/2014/main" id="{B39887CC-4B26-4ADE-A2B7-C5EA81124BFD}"/>
            </a:ext>
          </a:extLst>
        </xdr:cNvPr>
        <xdr:cNvSpPr txBox="1"/>
      </xdr:nvSpPr>
      <xdr:spPr>
        <a:xfrm>
          <a:off x="12167244" y="16599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109</xdr:row>
      <xdr:rowOff>46282</xdr:rowOff>
    </xdr:from>
    <xdr:ext cx="405111" cy="259045"/>
    <xdr:sp macro="" textlink="">
      <xdr:nvSpPr>
        <xdr:cNvPr id="702" name="n_4mainValue【庁舎】&#10;有形固定資産減価償却率">
          <a:extLst>
            <a:ext uri="{FF2B5EF4-FFF2-40B4-BE49-F238E27FC236}">
              <a16:creationId xmlns:a16="http://schemas.microsoft.com/office/drawing/2014/main" id="{4561C519-C0E0-4F2E-9D7F-3A3745D0CB29}"/>
            </a:ext>
          </a:extLst>
        </xdr:cNvPr>
        <xdr:cNvSpPr txBox="1"/>
      </xdr:nvSpPr>
      <xdr:spPr>
        <a:xfrm>
          <a:off x="11354444" y="18042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3" name="正方形/長方形 702">
          <a:extLst>
            <a:ext uri="{FF2B5EF4-FFF2-40B4-BE49-F238E27FC236}">
              <a16:creationId xmlns:a16="http://schemas.microsoft.com/office/drawing/2014/main" id="{0F2D6BED-0112-4EF4-B7F6-1ABC27F2745B}"/>
            </a:ext>
          </a:extLst>
        </xdr:cNvPr>
        <xdr:cNvSpPr/>
      </xdr:nvSpPr>
      <xdr:spPr>
        <a:xfrm>
          <a:off x="164592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4" name="正方形/長方形 703">
          <a:extLst>
            <a:ext uri="{FF2B5EF4-FFF2-40B4-BE49-F238E27FC236}">
              <a16:creationId xmlns:a16="http://schemas.microsoft.com/office/drawing/2014/main" id="{A4589697-B14D-4A75-8020-B6492BEAB0B0}"/>
            </a:ext>
          </a:extLst>
        </xdr:cNvPr>
        <xdr:cNvSpPr/>
      </xdr:nvSpPr>
      <xdr:spPr>
        <a:xfrm>
          <a:off x="165862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5" name="正方形/長方形 704">
          <a:extLst>
            <a:ext uri="{FF2B5EF4-FFF2-40B4-BE49-F238E27FC236}">
              <a16:creationId xmlns:a16="http://schemas.microsoft.com/office/drawing/2014/main" id="{080AFB7B-C536-4C7C-BA89-A4F2C0A2C66C}"/>
            </a:ext>
          </a:extLst>
        </xdr:cNvPr>
        <xdr:cNvSpPr/>
      </xdr:nvSpPr>
      <xdr:spPr>
        <a:xfrm>
          <a:off x="165862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6" name="正方形/長方形 705">
          <a:extLst>
            <a:ext uri="{FF2B5EF4-FFF2-40B4-BE49-F238E27FC236}">
              <a16:creationId xmlns:a16="http://schemas.microsoft.com/office/drawing/2014/main" id="{2631A780-A038-4244-9B16-04866A464CDD}"/>
            </a:ext>
          </a:extLst>
        </xdr:cNvPr>
        <xdr:cNvSpPr/>
      </xdr:nvSpPr>
      <xdr:spPr>
        <a:xfrm>
          <a:off x="174879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7" name="正方形/長方形 706">
          <a:extLst>
            <a:ext uri="{FF2B5EF4-FFF2-40B4-BE49-F238E27FC236}">
              <a16:creationId xmlns:a16="http://schemas.microsoft.com/office/drawing/2014/main" id="{F990793A-7B32-4066-933A-790715C5172E}"/>
            </a:ext>
          </a:extLst>
        </xdr:cNvPr>
        <xdr:cNvSpPr/>
      </xdr:nvSpPr>
      <xdr:spPr>
        <a:xfrm>
          <a:off x="174879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8" name="正方形/長方形 707">
          <a:extLst>
            <a:ext uri="{FF2B5EF4-FFF2-40B4-BE49-F238E27FC236}">
              <a16:creationId xmlns:a16="http://schemas.microsoft.com/office/drawing/2014/main" id="{EF318429-A31E-48FA-993C-A7373CCF7F59}"/>
            </a:ext>
          </a:extLst>
        </xdr:cNvPr>
        <xdr:cNvSpPr/>
      </xdr:nvSpPr>
      <xdr:spPr>
        <a:xfrm>
          <a:off x="185166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9" name="正方形/長方形 708">
          <a:extLst>
            <a:ext uri="{FF2B5EF4-FFF2-40B4-BE49-F238E27FC236}">
              <a16:creationId xmlns:a16="http://schemas.microsoft.com/office/drawing/2014/main" id="{F87048A8-3683-4BAA-8007-E3723AA3C29E}"/>
            </a:ext>
          </a:extLst>
        </xdr:cNvPr>
        <xdr:cNvSpPr/>
      </xdr:nvSpPr>
      <xdr:spPr>
        <a:xfrm>
          <a:off x="185166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0" name="正方形/長方形 709">
          <a:extLst>
            <a:ext uri="{FF2B5EF4-FFF2-40B4-BE49-F238E27FC236}">
              <a16:creationId xmlns:a16="http://schemas.microsoft.com/office/drawing/2014/main" id="{373D6905-8C3D-45DB-BA24-BCBE7479A9FE}"/>
            </a:ext>
          </a:extLst>
        </xdr:cNvPr>
        <xdr:cNvSpPr/>
      </xdr:nvSpPr>
      <xdr:spPr>
        <a:xfrm>
          <a:off x="16459200" y="16148050"/>
          <a:ext cx="426720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1" name="テキスト ボックス 710">
          <a:extLst>
            <a:ext uri="{FF2B5EF4-FFF2-40B4-BE49-F238E27FC236}">
              <a16:creationId xmlns:a16="http://schemas.microsoft.com/office/drawing/2014/main" id="{CA72F049-B635-43DE-B3F4-595423DA11E1}"/>
            </a:ext>
          </a:extLst>
        </xdr:cNvPr>
        <xdr:cNvSpPr txBox="1"/>
      </xdr:nvSpPr>
      <xdr:spPr>
        <a:xfrm>
          <a:off x="16440150" y="159639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2" name="直線コネクタ 711">
          <a:extLst>
            <a:ext uri="{FF2B5EF4-FFF2-40B4-BE49-F238E27FC236}">
              <a16:creationId xmlns:a16="http://schemas.microsoft.com/office/drawing/2014/main" id="{ECC346D3-48CB-41D6-80C5-14F1202A72B2}"/>
            </a:ext>
          </a:extLst>
        </xdr:cNvPr>
        <xdr:cNvCxnSpPr/>
      </xdr:nvCxnSpPr>
      <xdr:spPr>
        <a:xfrm>
          <a:off x="16459200" y="18345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13" name="直線コネクタ 712">
          <a:extLst>
            <a:ext uri="{FF2B5EF4-FFF2-40B4-BE49-F238E27FC236}">
              <a16:creationId xmlns:a16="http://schemas.microsoft.com/office/drawing/2014/main" id="{4A38005C-DE20-4C2C-B3D0-CC39FAFF9C63}"/>
            </a:ext>
          </a:extLst>
        </xdr:cNvPr>
        <xdr:cNvCxnSpPr/>
      </xdr:nvCxnSpPr>
      <xdr:spPr>
        <a:xfrm>
          <a:off x="164592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14" name="テキスト ボックス 713">
          <a:extLst>
            <a:ext uri="{FF2B5EF4-FFF2-40B4-BE49-F238E27FC236}">
              <a16:creationId xmlns:a16="http://schemas.microsoft.com/office/drawing/2014/main" id="{5DDC9297-919B-4CB1-95D3-C5821EA7B44B}"/>
            </a:ext>
          </a:extLst>
        </xdr:cNvPr>
        <xdr:cNvSpPr txBox="1"/>
      </xdr:nvSpPr>
      <xdr:spPr>
        <a:xfrm>
          <a:off x="16049171" y="17771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5" name="直線コネクタ 714">
          <a:extLst>
            <a:ext uri="{FF2B5EF4-FFF2-40B4-BE49-F238E27FC236}">
              <a16:creationId xmlns:a16="http://schemas.microsoft.com/office/drawing/2014/main" id="{150B5D04-9F39-4417-B3AE-8D2142DD737E}"/>
            </a:ext>
          </a:extLst>
        </xdr:cNvPr>
        <xdr:cNvCxnSpPr/>
      </xdr:nvCxnSpPr>
      <xdr:spPr>
        <a:xfrm>
          <a:off x="16459200" y="17468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6" name="テキスト ボックス 715">
          <a:extLst>
            <a:ext uri="{FF2B5EF4-FFF2-40B4-BE49-F238E27FC236}">
              <a16:creationId xmlns:a16="http://schemas.microsoft.com/office/drawing/2014/main" id="{C97B633F-9426-4425-B29D-D38AA22B51DE}"/>
            </a:ext>
          </a:extLst>
        </xdr:cNvPr>
        <xdr:cNvSpPr txBox="1"/>
      </xdr:nvSpPr>
      <xdr:spPr>
        <a:xfrm>
          <a:off x="16049171" y="17332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7" name="直線コネクタ 716">
          <a:extLst>
            <a:ext uri="{FF2B5EF4-FFF2-40B4-BE49-F238E27FC236}">
              <a16:creationId xmlns:a16="http://schemas.microsoft.com/office/drawing/2014/main" id="{0E16E48B-D2C1-4301-9EBD-494FFE9B3065}"/>
            </a:ext>
          </a:extLst>
        </xdr:cNvPr>
        <xdr:cNvCxnSpPr/>
      </xdr:nvCxnSpPr>
      <xdr:spPr>
        <a:xfrm>
          <a:off x="16459200" y="1702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8" name="テキスト ボックス 717">
          <a:extLst>
            <a:ext uri="{FF2B5EF4-FFF2-40B4-BE49-F238E27FC236}">
              <a16:creationId xmlns:a16="http://schemas.microsoft.com/office/drawing/2014/main" id="{AFEAD3F6-D475-4769-8DB6-B05AFB578907}"/>
            </a:ext>
          </a:extLst>
        </xdr:cNvPr>
        <xdr:cNvSpPr txBox="1"/>
      </xdr:nvSpPr>
      <xdr:spPr>
        <a:xfrm>
          <a:off x="16049171" y="16888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9" name="直線コネクタ 718">
          <a:extLst>
            <a:ext uri="{FF2B5EF4-FFF2-40B4-BE49-F238E27FC236}">
              <a16:creationId xmlns:a16="http://schemas.microsoft.com/office/drawing/2014/main" id="{4B64CB73-1DE3-4E62-ABBC-048BE5E0750D}"/>
            </a:ext>
          </a:extLst>
        </xdr:cNvPr>
        <xdr:cNvCxnSpPr/>
      </xdr:nvCxnSpPr>
      <xdr:spPr>
        <a:xfrm>
          <a:off x="16459200" y="16586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20" name="テキスト ボックス 719">
          <a:extLst>
            <a:ext uri="{FF2B5EF4-FFF2-40B4-BE49-F238E27FC236}">
              <a16:creationId xmlns:a16="http://schemas.microsoft.com/office/drawing/2014/main" id="{A246DE84-2728-462B-9584-3FB83912F8B2}"/>
            </a:ext>
          </a:extLst>
        </xdr:cNvPr>
        <xdr:cNvSpPr txBox="1"/>
      </xdr:nvSpPr>
      <xdr:spPr>
        <a:xfrm>
          <a:off x="16049171" y="16450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1" name="直線コネクタ 720">
          <a:extLst>
            <a:ext uri="{FF2B5EF4-FFF2-40B4-BE49-F238E27FC236}">
              <a16:creationId xmlns:a16="http://schemas.microsoft.com/office/drawing/2014/main" id="{69F5732E-4C93-4D7D-9B51-C143877CF161}"/>
            </a:ext>
          </a:extLst>
        </xdr:cNvPr>
        <xdr:cNvCxnSpPr/>
      </xdr:nvCxnSpPr>
      <xdr:spPr>
        <a:xfrm>
          <a:off x="16459200" y="16148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2" name="テキスト ボックス 721">
          <a:extLst>
            <a:ext uri="{FF2B5EF4-FFF2-40B4-BE49-F238E27FC236}">
              <a16:creationId xmlns:a16="http://schemas.microsoft.com/office/drawing/2014/main" id="{962534F5-426D-4ACB-97CC-EB2041C564BA}"/>
            </a:ext>
          </a:extLst>
        </xdr:cNvPr>
        <xdr:cNvSpPr txBox="1"/>
      </xdr:nvSpPr>
      <xdr:spPr>
        <a:xfrm>
          <a:off x="16049171" y="16012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3" name="【庁舎】&#10;一人当たり面積グラフ枠">
          <a:extLst>
            <a:ext uri="{FF2B5EF4-FFF2-40B4-BE49-F238E27FC236}">
              <a16:creationId xmlns:a16="http://schemas.microsoft.com/office/drawing/2014/main" id="{487FE978-CFF5-4074-884C-37164FEB1DF0}"/>
            </a:ext>
          </a:extLst>
        </xdr:cNvPr>
        <xdr:cNvSpPr/>
      </xdr:nvSpPr>
      <xdr:spPr>
        <a:xfrm>
          <a:off x="16459200" y="16148050"/>
          <a:ext cx="426720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125577</xdr:rowOff>
    </xdr:from>
    <xdr:to>
      <xdr:col>116</xdr:col>
      <xdr:colOff>62864</xdr:colOff>
      <xdr:row>108</xdr:row>
      <xdr:rowOff>3505</xdr:rowOff>
    </xdr:to>
    <xdr:cxnSp macro="">
      <xdr:nvCxnSpPr>
        <xdr:cNvPr id="724" name="直線コネクタ 723">
          <a:extLst>
            <a:ext uri="{FF2B5EF4-FFF2-40B4-BE49-F238E27FC236}">
              <a16:creationId xmlns:a16="http://schemas.microsoft.com/office/drawing/2014/main" id="{6B4CC942-CD7F-41CB-A8A5-D8B08C0AAFDE}"/>
            </a:ext>
          </a:extLst>
        </xdr:cNvPr>
        <xdr:cNvCxnSpPr/>
      </xdr:nvCxnSpPr>
      <xdr:spPr>
        <a:xfrm flipV="1">
          <a:off x="19951064" y="16635577"/>
          <a:ext cx="0" cy="1198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7332</xdr:rowOff>
    </xdr:from>
    <xdr:ext cx="469744" cy="259045"/>
    <xdr:sp macro="" textlink="">
      <xdr:nvSpPr>
        <xdr:cNvPr id="725" name="【庁舎】&#10;一人当たり面積最小値テキスト">
          <a:extLst>
            <a:ext uri="{FF2B5EF4-FFF2-40B4-BE49-F238E27FC236}">
              <a16:creationId xmlns:a16="http://schemas.microsoft.com/office/drawing/2014/main" id="{740DBB45-99F9-4F11-B9DC-985CBF19F979}"/>
            </a:ext>
          </a:extLst>
        </xdr:cNvPr>
        <xdr:cNvSpPr txBox="1"/>
      </xdr:nvSpPr>
      <xdr:spPr>
        <a:xfrm>
          <a:off x="19989800" y="17838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3505</xdr:rowOff>
    </xdr:from>
    <xdr:to>
      <xdr:col>116</xdr:col>
      <xdr:colOff>152400</xdr:colOff>
      <xdr:row>108</xdr:row>
      <xdr:rowOff>3505</xdr:rowOff>
    </xdr:to>
    <xdr:cxnSp macro="">
      <xdr:nvCxnSpPr>
        <xdr:cNvPr id="726" name="直線コネクタ 725">
          <a:extLst>
            <a:ext uri="{FF2B5EF4-FFF2-40B4-BE49-F238E27FC236}">
              <a16:creationId xmlns:a16="http://schemas.microsoft.com/office/drawing/2014/main" id="{7B9A1A80-F280-4647-A501-DF7FA4A1C32B}"/>
            </a:ext>
          </a:extLst>
        </xdr:cNvPr>
        <xdr:cNvCxnSpPr/>
      </xdr:nvCxnSpPr>
      <xdr:spPr>
        <a:xfrm>
          <a:off x="19881850" y="1783430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72254</xdr:rowOff>
    </xdr:from>
    <xdr:ext cx="469744" cy="259045"/>
    <xdr:sp macro="" textlink="">
      <xdr:nvSpPr>
        <xdr:cNvPr id="727" name="【庁舎】&#10;一人当たり面積最大値テキスト">
          <a:extLst>
            <a:ext uri="{FF2B5EF4-FFF2-40B4-BE49-F238E27FC236}">
              <a16:creationId xmlns:a16="http://schemas.microsoft.com/office/drawing/2014/main" id="{3348E751-4165-44D5-B578-7AAA4D5A1AD8}"/>
            </a:ext>
          </a:extLst>
        </xdr:cNvPr>
        <xdr:cNvSpPr txBox="1"/>
      </xdr:nvSpPr>
      <xdr:spPr>
        <a:xfrm>
          <a:off x="19989800" y="16417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125577</xdr:rowOff>
    </xdr:from>
    <xdr:to>
      <xdr:col>116</xdr:col>
      <xdr:colOff>152400</xdr:colOff>
      <xdr:row>100</xdr:row>
      <xdr:rowOff>125577</xdr:rowOff>
    </xdr:to>
    <xdr:cxnSp macro="">
      <xdr:nvCxnSpPr>
        <xdr:cNvPr id="728" name="直線コネクタ 727">
          <a:extLst>
            <a:ext uri="{FF2B5EF4-FFF2-40B4-BE49-F238E27FC236}">
              <a16:creationId xmlns:a16="http://schemas.microsoft.com/office/drawing/2014/main" id="{51792826-1752-4EE7-815E-55258708C292}"/>
            </a:ext>
          </a:extLst>
        </xdr:cNvPr>
        <xdr:cNvCxnSpPr/>
      </xdr:nvCxnSpPr>
      <xdr:spPr>
        <a:xfrm>
          <a:off x="19881850" y="1663557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150232</xdr:rowOff>
    </xdr:from>
    <xdr:ext cx="469744" cy="259045"/>
    <xdr:sp macro="" textlink="">
      <xdr:nvSpPr>
        <xdr:cNvPr id="729" name="【庁舎】&#10;一人当たり面積平均値テキスト">
          <a:extLst>
            <a:ext uri="{FF2B5EF4-FFF2-40B4-BE49-F238E27FC236}">
              <a16:creationId xmlns:a16="http://schemas.microsoft.com/office/drawing/2014/main" id="{F0A12DB5-4430-426C-8AA5-A2D5C417904C}"/>
            </a:ext>
          </a:extLst>
        </xdr:cNvPr>
        <xdr:cNvSpPr txBox="1"/>
      </xdr:nvSpPr>
      <xdr:spPr>
        <a:xfrm>
          <a:off x="19989800" y="174857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127355</xdr:rowOff>
    </xdr:from>
    <xdr:to>
      <xdr:col>116</xdr:col>
      <xdr:colOff>114300</xdr:colOff>
      <xdr:row>107</xdr:row>
      <xdr:rowOff>57505</xdr:rowOff>
    </xdr:to>
    <xdr:sp macro="" textlink="">
      <xdr:nvSpPr>
        <xdr:cNvPr id="730" name="フローチャート: 判断 729">
          <a:extLst>
            <a:ext uri="{FF2B5EF4-FFF2-40B4-BE49-F238E27FC236}">
              <a16:creationId xmlns:a16="http://schemas.microsoft.com/office/drawing/2014/main" id="{8A160A81-FCDF-4AD7-BF9E-625935D3AE3C}"/>
            </a:ext>
          </a:extLst>
        </xdr:cNvPr>
        <xdr:cNvSpPr/>
      </xdr:nvSpPr>
      <xdr:spPr>
        <a:xfrm>
          <a:off x="19900900" y="1762795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126670</xdr:rowOff>
    </xdr:from>
    <xdr:to>
      <xdr:col>112</xdr:col>
      <xdr:colOff>38100</xdr:colOff>
      <xdr:row>107</xdr:row>
      <xdr:rowOff>56820</xdr:rowOff>
    </xdr:to>
    <xdr:sp macro="" textlink="">
      <xdr:nvSpPr>
        <xdr:cNvPr id="731" name="フローチャート: 判断 730">
          <a:extLst>
            <a:ext uri="{FF2B5EF4-FFF2-40B4-BE49-F238E27FC236}">
              <a16:creationId xmlns:a16="http://schemas.microsoft.com/office/drawing/2014/main" id="{D81423D1-A846-4247-AD8F-EB2AAA9DA135}"/>
            </a:ext>
          </a:extLst>
        </xdr:cNvPr>
        <xdr:cNvSpPr/>
      </xdr:nvSpPr>
      <xdr:spPr>
        <a:xfrm>
          <a:off x="19157950" y="1762727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134899</xdr:rowOff>
    </xdr:from>
    <xdr:to>
      <xdr:col>107</xdr:col>
      <xdr:colOff>101600</xdr:colOff>
      <xdr:row>107</xdr:row>
      <xdr:rowOff>65049</xdr:rowOff>
    </xdr:to>
    <xdr:sp macro="" textlink="">
      <xdr:nvSpPr>
        <xdr:cNvPr id="732" name="フローチャート: 判断 731">
          <a:extLst>
            <a:ext uri="{FF2B5EF4-FFF2-40B4-BE49-F238E27FC236}">
              <a16:creationId xmlns:a16="http://schemas.microsoft.com/office/drawing/2014/main" id="{984A69E9-5ACD-4011-B4DF-4F94AE9D131C}"/>
            </a:ext>
          </a:extLst>
        </xdr:cNvPr>
        <xdr:cNvSpPr/>
      </xdr:nvSpPr>
      <xdr:spPr>
        <a:xfrm>
          <a:off x="18345150" y="1763549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147929</xdr:rowOff>
    </xdr:from>
    <xdr:to>
      <xdr:col>102</xdr:col>
      <xdr:colOff>165100</xdr:colOff>
      <xdr:row>107</xdr:row>
      <xdr:rowOff>78079</xdr:rowOff>
    </xdr:to>
    <xdr:sp macro="" textlink="">
      <xdr:nvSpPr>
        <xdr:cNvPr id="733" name="フローチャート: 判断 732">
          <a:extLst>
            <a:ext uri="{FF2B5EF4-FFF2-40B4-BE49-F238E27FC236}">
              <a16:creationId xmlns:a16="http://schemas.microsoft.com/office/drawing/2014/main" id="{07D10154-0613-47A4-BC08-757AF521FEA2}"/>
            </a:ext>
          </a:extLst>
        </xdr:cNvPr>
        <xdr:cNvSpPr/>
      </xdr:nvSpPr>
      <xdr:spPr>
        <a:xfrm>
          <a:off x="17551400" y="1764852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157987</xdr:rowOff>
    </xdr:from>
    <xdr:to>
      <xdr:col>98</xdr:col>
      <xdr:colOff>38100</xdr:colOff>
      <xdr:row>107</xdr:row>
      <xdr:rowOff>88137</xdr:rowOff>
    </xdr:to>
    <xdr:sp macro="" textlink="">
      <xdr:nvSpPr>
        <xdr:cNvPr id="734" name="フローチャート: 判断 733">
          <a:extLst>
            <a:ext uri="{FF2B5EF4-FFF2-40B4-BE49-F238E27FC236}">
              <a16:creationId xmlns:a16="http://schemas.microsoft.com/office/drawing/2014/main" id="{4C930420-E754-4A9C-B2E2-8C821C14F429}"/>
            </a:ext>
          </a:extLst>
        </xdr:cNvPr>
        <xdr:cNvSpPr/>
      </xdr:nvSpPr>
      <xdr:spPr>
        <a:xfrm>
          <a:off x="16757650" y="1765858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AD7604E5-6A52-446D-B958-58297644336B}"/>
            </a:ext>
          </a:extLst>
        </xdr:cNvPr>
        <xdr:cNvSpPr txBox="1"/>
      </xdr:nvSpPr>
      <xdr:spPr>
        <a:xfrm>
          <a:off x="197802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5EA5B6C6-BC93-4A68-B271-7F3556F835C1}"/>
            </a:ext>
          </a:extLst>
        </xdr:cNvPr>
        <xdr:cNvSpPr txBox="1"/>
      </xdr:nvSpPr>
      <xdr:spPr>
        <a:xfrm>
          <a:off x="190309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EB733941-A9CB-43AE-B582-29E1122E2BC5}"/>
            </a:ext>
          </a:extLst>
        </xdr:cNvPr>
        <xdr:cNvSpPr txBox="1"/>
      </xdr:nvSpPr>
      <xdr:spPr>
        <a:xfrm>
          <a:off x="182245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F087B56F-CEEC-497D-B261-3070F1C8722B}"/>
            </a:ext>
          </a:extLst>
        </xdr:cNvPr>
        <xdr:cNvSpPr txBox="1"/>
      </xdr:nvSpPr>
      <xdr:spPr>
        <a:xfrm>
          <a:off x="174307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79DE5C2D-6074-4CEF-866E-8A34C38D333E}"/>
            </a:ext>
          </a:extLst>
        </xdr:cNvPr>
        <xdr:cNvSpPr txBox="1"/>
      </xdr:nvSpPr>
      <xdr:spPr>
        <a:xfrm>
          <a:off x="166306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127812</xdr:rowOff>
    </xdr:from>
    <xdr:to>
      <xdr:col>116</xdr:col>
      <xdr:colOff>114300</xdr:colOff>
      <xdr:row>107</xdr:row>
      <xdr:rowOff>57962</xdr:rowOff>
    </xdr:to>
    <xdr:sp macro="" textlink="">
      <xdr:nvSpPr>
        <xdr:cNvPr id="740" name="楕円 739">
          <a:extLst>
            <a:ext uri="{FF2B5EF4-FFF2-40B4-BE49-F238E27FC236}">
              <a16:creationId xmlns:a16="http://schemas.microsoft.com/office/drawing/2014/main" id="{21C2BFD1-58DA-42B5-B78A-C23CB8EF18B7}"/>
            </a:ext>
          </a:extLst>
        </xdr:cNvPr>
        <xdr:cNvSpPr/>
      </xdr:nvSpPr>
      <xdr:spPr>
        <a:xfrm>
          <a:off x="19900900" y="1762841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106239</xdr:rowOff>
    </xdr:from>
    <xdr:ext cx="469744" cy="259045"/>
    <xdr:sp macro="" textlink="">
      <xdr:nvSpPr>
        <xdr:cNvPr id="741" name="【庁舎】&#10;一人当たり面積該当値テキスト">
          <a:extLst>
            <a:ext uri="{FF2B5EF4-FFF2-40B4-BE49-F238E27FC236}">
              <a16:creationId xmlns:a16="http://schemas.microsoft.com/office/drawing/2014/main" id="{039D6C89-05B2-4243-B4B8-4ECBA90D4F1E}"/>
            </a:ext>
          </a:extLst>
        </xdr:cNvPr>
        <xdr:cNvSpPr txBox="1"/>
      </xdr:nvSpPr>
      <xdr:spPr>
        <a:xfrm>
          <a:off x="19989800" y="17606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135586</xdr:rowOff>
    </xdr:from>
    <xdr:to>
      <xdr:col>112</xdr:col>
      <xdr:colOff>38100</xdr:colOff>
      <xdr:row>107</xdr:row>
      <xdr:rowOff>65736</xdr:rowOff>
    </xdr:to>
    <xdr:sp macro="" textlink="">
      <xdr:nvSpPr>
        <xdr:cNvPr id="742" name="楕円 741">
          <a:extLst>
            <a:ext uri="{FF2B5EF4-FFF2-40B4-BE49-F238E27FC236}">
              <a16:creationId xmlns:a16="http://schemas.microsoft.com/office/drawing/2014/main" id="{FB60C93F-3244-4A8D-9CAF-681149D25212}"/>
            </a:ext>
          </a:extLst>
        </xdr:cNvPr>
        <xdr:cNvSpPr/>
      </xdr:nvSpPr>
      <xdr:spPr>
        <a:xfrm>
          <a:off x="19157950" y="1763618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7162</xdr:rowOff>
    </xdr:from>
    <xdr:to>
      <xdr:col>116</xdr:col>
      <xdr:colOff>63500</xdr:colOff>
      <xdr:row>107</xdr:row>
      <xdr:rowOff>14936</xdr:rowOff>
    </xdr:to>
    <xdr:cxnSp macro="">
      <xdr:nvCxnSpPr>
        <xdr:cNvPr id="743" name="直線コネクタ 742">
          <a:extLst>
            <a:ext uri="{FF2B5EF4-FFF2-40B4-BE49-F238E27FC236}">
              <a16:creationId xmlns:a16="http://schemas.microsoft.com/office/drawing/2014/main" id="{BDAC30C3-EE14-457F-9523-45A6E2154EE6}"/>
            </a:ext>
          </a:extLst>
        </xdr:cNvPr>
        <xdr:cNvCxnSpPr/>
      </xdr:nvCxnSpPr>
      <xdr:spPr>
        <a:xfrm flipV="1">
          <a:off x="19202400" y="17672862"/>
          <a:ext cx="749300" cy="7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151358</xdr:rowOff>
    </xdr:from>
    <xdr:to>
      <xdr:col>107</xdr:col>
      <xdr:colOff>101600</xdr:colOff>
      <xdr:row>106</xdr:row>
      <xdr:rowOff>81508</xdr:rowOff>
    </xdr:to>
    <xdr:sp macro="" textlink="">
      <xdr:nvSpPr>
        <xdr:cNvPr id="744" name="楕円 743">
          <a:extLst>
            <a:ext uri="{FF2B5EF4-FFF2-40B4-BE49-F238E27FC236}">
              <a16:creationId xmlns:a16="http://schemas.microsoft.com/office/drawing/2014/main" id="{AA2E83FA-51CA-45A3-9268-21FE2D1F4C0C}"/>
            </a:ext>
          </a:extLst>
        </xdr:cNvPr>
        <xdr:cNvSpPr/>
      </xdr:nvSpPr>
      <xdr:spPr>
        <a:xfrm>
          <a:off x="18345150" y="1748685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30708</xdr:rowOff>
    </xdr:from>
    <xdr:to>
      <xdr:col>111</xdr:col>
      <xdr:colOff>177800</xdr:colOff>
      <xdr:row>107</xdr:row>
      <xdr:rowOff>14936</xdr:rowOff>
    </xdr:to>
    <xdr:cxnSp macro="">
      <xdr:nvCxnSpPr>
        <xdr:cNvPr id="745" name="直線コネクタ 744">
          <a:extLst>
            <a:ext uri="{FF2B5EF4-FFF2-40B4-BE49-F238E27FC236}">
              <a16:creationId xmlns:a16="http://schemas.microsoft.com/office/drawing/2014/main" id="{81D4C5B6-EF39-4F74-A58A-FF9F47C2ECB2}"/>
            </a:ext>
          </a:extLst>
        </xdr:cNvPr>
        <xdr:cNvCxnSpPr/>
      </xdr:nvCxnSpPr>
      <xdr:spPr>
        <a:xfrm>
          <a:off x="18395950" y="17531308"/>
          <a:ext cx="806450" cy="149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162331</xdr:rowOff>
    </xdr:from>
    <xdr:to>
      <xdr:col>102</xdr:col>
      <xdr:colOff>165100</xdr:colOff>
      <xdr:row>106</xdr:row>
      <xdr:rowOff>92481</xdr:rowOff>
    </xdr:to>
    <xdr:sp macro="" textlink="">
      <xdr:nvSpPr>
        <xdr:cNvPr id="746" name="楕円 745">
          <a:extLst>
            <a:ext uri="{FF2B5EF4-FFF2-40B4-BE49-F238E27FC236}">
              <a16:creationId xmlns:a16="http://schemas.microsoft.com/office/drawing/2014/main" id="{E4956722-FCF3-476D-807A-5180D4AA6105}"/>
            </a:ext>
          </a:extLst>
        </xdr:cNvPr>
        <xdr:cNvSpPr/>
      </xdr:nvSpPr>
      <xdr:spPr>
        <a:xfrm>
          <a:off x="17551400" y="1749783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30708</xdr:rowOff>
    </xdr:from>
    <xdr:to>
      <xdr:col>107</xdr:col>
      <xdr:colOff>50800</xdr:colOff>
      <xdr:row>106</xdr:row>
      <xdr:rowOff>41681</xdr:rowOff>
    </xdr:to>
    <xdr:cxnSp macro="">
      <xdr:nvCxnSpPr>
        <xdr:cNvPr id="747" name="直線コネクタ 746">
          <a:extLst>
            <a:ext uri="{FF2B5EF4-FFF2-40B4-BE49-F238E27FC236}">
              <a16:creationId xmlns:a16="http://schemas.microsoft.com/office/drawing/2014/main" id="{2FEBD2C4-FFB8-4F19-B9DB-CCC9ED67DD5A}"/>
            </a:ext>
          </a:extLst>
        </xdr:cNvPr>
        <xdr:cNvCxnSpPr/>
      </xdr:nvCxnSpPr>
      <xdr:spPr>
        <a:xfrm flipV="1">
          <a:off x="17602200" y="17531308"/>
          <a:ext cx="793750" cy="10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43002</xdr:rowOff>
    </xdr:from>
    <xdr:to>
      <xdr:col>98</xdr:col>
      <xdr:colOff>38100</xdr:colOff>
      <xdr:row>107</xdr:row>
      <xdr:rowOff>144602</xdr:rowOff>
    </xdr:to>
    <xdr:sp macro="" textlink="">
      <xdr:nvSpPr>
        <xdr:cNvPr id="748" name="楕円 747">
          <a:extLst>
            <a:ext uri="{FF2B5EF4-FFF2-40B4-BE49-F238E27FC236}">
              <a16:creationId xmlns:a16="http://schemas.microsoft.com/office/drawing/2014/main" id="{9D614A30-99C5-4CD1-BDC9-E2FDFF090643}"/>
            </a:ext>
          </a:extLst>
        </xdr:cNvPr>
        <xdr:cNvSpPr/>
      </xdr:nvSpPr>
      <xdr:spPr>
        <a:xfrm>
          <a:off x="16757650" y="1770870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41681</xdr:rowOff>
    </xdr:from>
    <xdr:to>
      <xdr:col>102</xdr:col>
      <xdr:colOff>114300</xdr:colOff>
      <xdr:row>107</xdr:row>
      <xdr:rowOff>93802</xdr:rowOff>
    </xdr:to>
    <xdr:cxnSp macro="">
      <xdr:nvCxnSpPr>
        <xdr:cNvPr id="749" name="直線コネクタ 748">
          <a:extLst>
            <a:ext uri="{FF2B5EF4-FFF2-40B4-BE49-F238E27FC236}">
              <a16:creationId xmlns:a16="http://schemas.microsoft.com/office/drawing/2014/main" id="{C729322B-ED75-4184-9A0D-435A5015887C}"/>
            </a:ext>
          </a:extLst>
        </xdr:cNvPr>
        <xdr:cNvCxnSpPr/>
      </xdr:nvCxnSpPr>
      <xdr:spPr>
        <a:xfrm flipV="1">
          <a:off x="16802100" y="17542281"/>
          <a:ext cx="800100" cy="217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73347</xdr:rowOff>
    </xdr:from>
    <xdr:ext cx="469744" cy="259045"/>
    <xdr:sp macro="" textlink="">
      <xdr:nvSpPr>
        <xdr:cNvPr id="750" name="n_1aveValue【庁舎】&#10;一人当たり面積">
          <a:extLst>
            <a:ext uri="{FF2B5EF4-FFF2-40B4-BE49-F238E27FC236}">
              <a16:creationId xmlns:a16="http://schemas.microsoft.com/office/drawing/2014/main" id="{5851C17E-3D06-44E3-9DB6-EB3A3A1B3364}"/>
            </a:ext>
          </a:extLst>
        </xdr:cNvPr>
        <xdr:cNvSpPr txBox="1"/>
      </xdr:nvSpPr>
      <xdr:spPr>
        <a:xfrm>
          <a:off x="18980227" y="17408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56176</xdr:rowOff>
    </xdr:from>
    <xdr:ext cx="469744" cy="259045"/>
    <xdr:sp macro="" textlink="">
      <xdr:nvSpPr>
        <xdr:cNvPr id="751" name="n_2aveValue【庁舎】&#10;一人当たり面積">
          <a:extLst>
            <a:ext uri="{FF2B5EF4-FFF2-40B4-BE49-F238E27FC236}">
              <a16:creationId xmlns:a16="http://schemas.microsoft.com/office/drawing/2014/main" id="{E385D4B2-9A29-4D93-91F8-0A5DDF2E8EBF}"/>
            </a:ext>
          </a:extLst>
        </xdr:cNvPr>
        <xdr:cNvSpPr txBox="1"/>
      </xdr:nvSpPr>
      <xdr:spPr>
        <a:xfrm>
          <a:off x="18180127" y="17721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69206</xdr:rowOff>
    </xdr:from>
    <xdr:ext cx="469744" cy="259045"/>
    <xdr:sp macro="" textlink="">
      <xdr:nvSpPr>
        <xdr:cNvPr id="752" name="n_3aveValue【庁舎】&#10;一人当たり面積">
          <a:extLst>
            <a:ext uri="{FF2B5EF4-FFF2-40B4-BE49-F238E27FC236}">
              <a16:creationId xmlns:a16="http://schemas.microsoft.com/office/drawing/2014/main" id="{073FFD01-F5CD-45FD-9F2F-E0D42E5F5A06}"/>
            </a:ext>
          </a:extLst>
        </xdr:cNvPr>
        <xdr:cNvSpPr txBox="1"/>
      </xdr:nvSpPr>
      <xdr:spPr>
        <a:xfrm>
          <a:off x="17386377" y="17734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104664</xdr:rowOff>
    </xdr:from>
    <xdr:ext cx="469744" cy="259045"/>
    <xdr:sp macro="" textlink="">
      <xdr:nvSpPr>
        <xdr:cNvPr id="753" name="n_4aveValue【庁舎】&#10;一人当たり面積">
          <a:extLst>
            <a:ext uri="{FF2B5EF4-FFF2-40B4-BE49-F238E27FC236}">
              <a16:creationId xmlns:a16="http://schemas.microsoft.com/office/drawing/2014/main" id="{01499F08-C703-4332-8F6C-00B7E070F352}"/>
            </a:ext>
          </a:extLst>
        </xdr:cNvPr>
        <xdr:cNvSpPr txBox="1"/>
      </xdr:nvSpPr>
      <xdr:spPr>
        <a:xfrm>
          <a:off x="16592627" y="17440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56863</xdr:rowOff>
    </xdr:from>
    <xdr:ext cx="469744" cy="259045"/>
    <xdr:sp macro="" textlink="">
      <xdr:nvSpPr>
        <xdr:cNvPr id="754" name="n_1mainValue【庁舎】&#10;一人当たり面積">
          <a:extLst>
            <a:ext uri="{FF2B5EF4-FFF2-40B4-BE49-F238E27FC236}">
              <a16:creationId xmlns:a16="http://schemas.microsoft.com/office/drawing/2014/main" id="{136406BC-B937-4E80-B459-DE2415D5978E}"/>
            </a:ext>
          </a:extLst>
        </xdr:cNvPr>
        <xdr:cNvSpPr txBox="1"/>
      </xdr:nvSpPr>
      <xdr:spPr>
        <a:xfrm>
          <a:off x="18980227" y="17722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98035</xdr:rowOff>
    </xdr:from>
    <xdr:ext cx="469744" cy="259045"/>
    <xdr:sp macro="" textlink="">
      <xdr:nvSpPr>
        <xdr:cNvPr id="755" name="n_2mainValue【庁舎】&#10;一人当たり面積">
          <a:extLst>
            <a:ext uri="{FF2B5EF4-FFF2-40B4-BE49-F238E27FC236}">
              <a16:creationId xmlns:a16="http://schemas.microsoft.com/office/drawing/2014/main" id="{80A5FD1A-B2AD-4E49-B84C-9317B18F8B8E}"/>
            </a:ext>
          </a:extLst>
        </xdr:cNvPr>
        <xdr:cNvSpPr txBox="1"/>
      </xdr:nvSpPr>
      <xdr:spPr>
        <a:xfrm>
          <a:off x="18180127" y="17268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109008</xdr:rowOff>
    </xdr:from>
    <xdr:ext cx="469744" cy="259045"/>
    <xdr:sp macro="" textlink="">
      <xdr:nvSpPr>
        <xdr:cNvPr id="756" name="n_3mainValue【庁舎】&#10;一人当たり面積">
          <a:extLst>
            <a:ext uri="{FF2B5EF4-FFF2-40B4-BE49-F238E27FC236}">
              <a16:creationId xmlns:a16="http://schemas.microsoft.com/office/drawing/2014/main" id="{342F967C-BD8F-4ABC-BC61-CF04A8764E55}"/>
            </a:ext>
          </a:extLst>
        </xdr:cNvPr>
        <xdr:cNvSpPr txBox="1"/>
      </xdr:nvSpPr>
      <xdr:spPr>
        <a:xfrm>
          <a:off x="17386377" y="17279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135729</xdr:rowOff>
    </xdr:from>
    <xdr:ext cx="469744" cy="259045"/>
    <xdr:sp macro="" textlink="">
      <xdr:nvSpPr>
        <xdr:cNvPr id="757" name="n_4mainValue【庁舎】&#10;一人当たり面積">
          <a:extLst>
            <a:ext uri="{FF2B5EF4-FFF2-40B4-BE49-F238E27FC236}">
              <a16:creationId xmlns:a16="http://schemas.microsoft.com/office/drawing/2014/main" id="{B0A973A3-7395-44C7-A4FB-65377DFACAC0}"/>
            </a:ext>
          </a:extLst>
        </xdr:cNvPr>
        <xdr:cNvSpPr txBox="1"/>
      </xdr:nvSpPr>
      <xdr:spPr>
        <a:xfrm>
          <a:off x="16592627" y="17801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8" name="正方形/長方形 757">
          <a:extLst>
            <a:ext uri="{FF2B5EF4-FFF2-40B4-BE49-F238E27FC236}">
              <a16:creationId xmlns:a16="http://schemas.microsoft.com/office/drawing/2014/main" id="{30F7AA77-85D0-4A96-B098-BEFF7E351D9F}"/>
            </a:ext>
          </a:extLst>
        </xdr:cNvPr>
        <xdr:cNvSpPr/>
      </xdr:nvSpPr>
      <xdr:spPr>
        <a:xfrm>
          <a:off x="685800" y="18713450"/>
          <a:ext cx="20040600" cy="1835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9" name="正方形/長方形 758">
          <a:extLst>
            <a:ext uri="{FF2B5EF4-FFF2-40B4-BE49-F238E27FC236}">
              <a16:creationId xmlns:a16="http://schemas.microsoft.com/office/drawing/2014/main" id="{5C9BFEDA-788D-417C-B195-DBD787F7806E}"/>
            </a:ext>
          </a:extLst>
        </xdr:cNvPr>
        <xdr:cNvSpPr/>
      </xdr:nvSpPr>
      <xdr:spPr>
        <a:xfrm>
          <a:off x="685800" y="18776950"/>
          <a:ext cx="34671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0" name="テキスト ボックス 759">
          <a:extLst>
            <a:ext uri="{FF2B5EF4-FFF2-40B4-BE49-F238E27FC236}">
              <a16:creationId xmlns:a16="http://schemas.microsoft.com/office/drawing/2014/main" id="{B50498EC-FCB0-45CA-B369-0F497D164291}"/>
            </a:ext>
          </a:extLst>
        </xdr:cNvPr>
        <xdr:cNvSpPr txBox="1"/>
      </xdr:nvSpPr>
      <xdr:spPr>
        <a:xfrm>
          <a:off x="762000" y="19018250"/>
          <a:ext cx="19875500" cy="14351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有形固定資産減価償却率について、一般廃棄物処理施設、消防施設及び市民会館で類似団体内平均を上回っており、老朽化が進行している。特に消防施設（類似団体内順位</a:t>
          </a:r>
          <a:r>
            <a:rPr kumimoji="1" lang="en-US" altLang="ja-JP" sz="1300">
              <a:latin typeface="ＭＳ Ｐゴシック" panose="020B0600070205080204" pitchFamily="50" charset="-128"/>
              <a:ea typeface="ＭＳ Ｐゴシック" panose="020B0600070205080204" pitchFamily="50" charset="-128"/>
            </a:rPr>
            <a:t>92/114</a:t>
          </a:r>
          <a:r>
            <a:rPr kumimoji="1" lang="ja-JP" altLang="en-US" sz="1300">
              <a:latin typeface="ＭＳ Ｐゴシック" panose="020B0600070205080204" pitchFamily="50" charset="-128"/>
              <a:ea typeface="ＭＳ Ｐゴシック" panose="020B0600070205080204" pitchFamily="50" charset="-128"/>
            </a:rPr>
            <a:t>位）及び市民会館（</a:t>
          </a:r>
          <a:r>
            <a:rPr kumimoji="1" lang="en-US" altLang="ja-JP" sz="1300">
              <a:latin typeface="ＭＳ Ｐゴシック" panose="020B0600070205080204" pitchFamily="50" charset="-128"/>
              <a:ea typeface="ＭＳ Ｐゴシック" panose="020B0600070205080204" pitchFamily="50" charset="-128"/>
            </a:rPr>
            <a:t>38/42</a:t>
          </a:r>
          <a:r>
            <a:rPr kumimoji="1" lang="ja-JP" altLang="en-US" sz="1300">
              <a:latin typeface="ＭＳ Ｐゴシック" panose="020B0600070205080204" pitchFamily="50" charset="-128"/>
              <a:ea typeface="ＭＳ Ｐゴシック" panose="020B0600070205080204" pitchFamily="50" charset="-128"/>
            </a:rPr>
            <a:t>位）は老朽化率が高く、老朽化が目立っている。この</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類型を念頭に、老朽化した施設の維持管理を計画的に進めていく必要がある。</a:t>
          </a:r>
        </a:p>
        <a:p>
          <a:r>
            <a:rPr kumimoji="1" lang="ja-JP" altLang="en-US" sz="1300">
              <a:latin typeface="ＭＳ Ｐゴシック" panose="020B0600070205080204" pitchFamily="50" charset="-128"/>
              <a:ea typeface="ＭＳ Ｐゴシック" panose="020B0600070205080204" pitchFamily="50" charset="-128"/>
            </a:rPr>
            <a:t>　庁舎については、令和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年度に新庁舎が完成したため償却率は大きく改善している。</a:t>
          </a:r>
        </a:p>
        <a:p>
          <a:r>
            <a:rPr kumimoji="1" lang="ja-JP" altLang="en-US" sz="1300">
              <a:latin typeface="ＭＳ Ｐゴシック" panose="020B0600070205080204" pitchFamily="50" charset="-128"/>
              <a:ea typeface="ＭＳ Ｐゴシック" panose="020B0600070205080204" pitchFamily="50" charset="-128"/>
            </a:rPr>
            <a:t>　一人当たり面積については、庁舎を除く施設類型で令和元年度から増加傾向にあり、人口動態等の状況を把握しながら、施設の維持管理方針やあり方について財政部門と連携して検討していく必要がある。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626" t="s">
        <v>76</v>
      </c>
      <c r="C1" s="626"/>
      <c r="D1" s="626"/>
      <c r="E1" s="626"/>
      <c r="F1" s="626"/>
      <c r="G1" s="626"/>
      <c r="H1" s="626"/>
      <c r="I1" s="626"/>
      <c r="J1" s="626"/>
      <c r="K1" s="626"/>
      <c r="L1" s="626"/>
      <c r="M1" s="626"/>
      <c r="N1" s="626"/>
      <c r="O1" s="626"/>
      <c r="P1" s="626"/>
      <c r="Q1" s="626"/>
      <c r="R1" s="626"/>
      <c r="S1" s="626"/>
      <c r="T1" s="626"/>
      <c r="U1" s="626"/>
      <c r="V1" s="626"/>
      <c r="W1" s="626"/>
      <c r="X1" s="626"/>
      <c r="Y1" s="626"/>
      <c r="Z1" s="626"/>
      <c r="AA1" s="626"/>
      <c r="AB1" s="626"/>
      <c r="AC1" s="626"/>
      <c r="AD1" s="626"/>
      <c r="AE1" s="626"/>
      <c r="AF1" s="626"/>
      <c r="AG1" s="626"/>
      <c r="AH1" s="626"/>
      <c r="AI1" s="626"/>
      <c r="AJ1" s="626"/>
      <c r="AK1" s="626"/>
      <c r="AL1" s="626"/>
      <c r="AM1" s="626"/>
      <c r="AN1" s="626"/>
      <c r="AO1" s="626"/>
      <c r="AP1" s="626"/>
      <c r="AQ1" s="626"/>
      <c r="AR1" s="626"/>
      <c r="AS1" s="626"/>
      <c r="AT1" s="626"/>
      <c r="AU1" s="626"/>
      <c r="AV1" s="626"/>
      <c r="AW1" s="626"/>
      <c r="AX1" s="626"/>
      <c r="AY1" s="626"/>
      <c r="AZ1" s="626"/>
      <c r="BA1" s="626"/>
      <c r="BB1" s="626"/>
      <c r="BC1" s="626"/>
      <c r="BD1" s="626"/>
      <c r="BE1" s="626"/>
      <c r="BF1" s="626"/>
      <c r="BG1" s="626"/>
      <c r="BH1" s="626"/>
      <c r="BI1" s="626"/>
      <c r="BJ1" s="626"/>
      <c r="BK1" s="626"/>
      <c r="BL1" s="626"/>
      <c r="BM1" s="626"/>
      <c r="BN1" s="626"/>
      <c r="BO1" s="626"/>
      <c r="BP1" s="626"/>
      <c r="BQ1" s="626"/>
      <c r="BR1" s="626"/>
      <c r="BS1" s="626"/>
      <c r="BT1" s="626"/>
      <c r="BU1" s="626"/>
      <c r="BV1" s="626"/>
      <c r="BW1" s="626"/>
      <c r="BX1" s="626"/>
      <c r="BY1" s="626"/>
      <c r="BZ1" s="626"/>
      <c r="CA1" s="626"/>
      <c r="CB1" s="626"/>
      <c r="CC1" s="626"/>
      <c r="CD1" s="626"/>
      <c r="CE1" s="626"/>
      <c r="CF1" s="626"/>
      <c r="CG1" s="626"/>
      <c r="CH1" s="626"/>
      <c r="CI1" s="626"/>
      <c r="CJ1" s="626"/>
      <c r="CK1" s="626"/>
      <c r="CL1" s="626"/>
      <c r="CM1" s="626"/>
      <c r="CN1" s="626"/>
      <c r="CO1" s="626"/>
      <c r="CP1" s="626"/>
      <c r="CQ1" s="626"/>
      <c r="CR1" s="626"/>
      <c r="CS1" s="626"/>
      <c r="CT1" s="626"/>
      <c r="CU1" s="626"/>
      <c r="CV1" s="626"/>
      <c r="CW1" s="626"/>
      <c r="CX1" s="626"/>
      <c r="CY1" s="626"/>
      <c r="CZ1" s="626"/>
      <c r="DA1" s="626"/>
      <c r="DB1" s="626"/>
      <c r="DC1" s="626"/>
      <c r="DD1" s="626"/>
      <c r="DE1" s="626"/>
      <c r="DF1" s="626"/>
      <c r="DG1" s="626"/>
      <c r="DH1" s="626"/>
      <c r="DI1" s="626"/>
      <c r="DJ1" s="163"/>
      <c r="DK1" s="163"/>
      <c r="DL1" s="163"/>
      <c r="DM1" s="163"/>
      <c r="DN1" s="163"/>
      <c r="DO1" s="163"/>
    </row>
    <row r="2" spans="1:119" ht="24" thickBot="1" x14ac:dyDescent="0.25">
      <c r="B2" s="164" t="s">
        <v>77</v>
      </c>
      <c r="C2" s="164"/>
      <c r="D2" s="165"/>
    </row>
    <row r="3" spans="1:119" ht="18.75" customHeight="1" thickBot="1" x14ac:dyDescent="0.25">
      <c r="A3" s="163"/>
      <c r="B3" s="627" t="s">
        <v>78</v>
      </c>
      <c r="C3" s="628"/>
      <c r="D3" s="628"/>
      <c r="E3" s="629"/>
      <c r="F3" s="629"/>
      <c r="G3" s="629"/>
      <c r="H3" s="629"/>
      <c r="I3" s="629"/>
      <c r="J3" s="629"/>
      <c r="K3" s="629"/>
      <c r="L3" s="629" t="s">
        <v>79</v>
      </c>
      <c r="M3" s="629"/>
      <c r="N3" s="629"/>
      <c r="O3" s="629"/>
      <c r="P3" s="629"/>
      <c r="Q3" s="629"/>
      <c r="R3" s="632"/>
      <c r="S3" s="632"/>
      <c r="T3" s="632"/>
      <c r="U3" s="632"/>
      <c r="V3" s="633"/>
      <c r="W3" s="523" t="s">
        <v>80</v>
      </c>
      <c r="X3" s="524"/>
      <c r="Y3" s="524"/>
      <c r="Z3" s="524"/>
      <c r="AA3" s="524"/>
      <c r="AB3" s="628"/>
      <c r="AC3" s="632" t="s">
        <v>81</v>
      </c>
      <c r="AD3" s="524"/>
      <c r="AE3" s="524"/>
      <c r="AF3" s="524"/>
      <c r="AG3" s="524"/>
      <c r="AH3" s="524"/>
      <c r="AI3" s="524"/>
      <c r="AJ3" s="524"/>
      <c r="AK3" s="524"/>
      <c r="AL3" s="594"/>
      <c r="AM3" s="523" t="s">
        <v>82</v>
      </c>
      <c r="AN3" s="524"/>
      <c r="AO3" s="524"/>
      <c r="AP3" s="524"/>
      <c r="AQ3" s="524"/>
      <c r="AR3" s="524"/>
      <c r="AS3" s="524"/>
      <c r="AT3" s="524"/>
      <c r="AU3" s="524"/>
      <c r="AV3" s="524"/>
      <c r="AW3" s="524"/>
      <c r="AX3" s="594"/>
      <c r="AY3" s="586" t="s">
        <v>1</v>
      </c>
      <c r="AZ3" s="587"/>
      <c r="BA3" s="587"/>
      <c r="BB3" s="587"/>
      <c r="BC3" s="587"/>
      <c r="BD3" s="587"/>
      <c r="BE3" s="587"/>
      <c r="BF3" s="587"/>
      <c r="BG3" s="587"/>
      <c r="BH3" s="587"/>
      <c r="BI3" s="587"/>
      <c r="BJ3" s="587"/>
      <c r="BK3" s="587"/>
      <c r="BL3" s="587"/>
      <c r="BM3" s="636"/>
      <c r="BN3" s="523" t="s">
        <v>83</v>
      </c>
      <c r="BO3" s="524"/>
      <c r="BP3" s="524"/>
      <c r="BQ3" s="524"/>
      <c r="BR3" s="524"/>
      <c r="BS3" s="524"/>
      <c r="BT3" s="524"/>
      <c r="BU3" s="594"/>
      <c r="BV3" s="523" t="s">
        <v>84</v>
      </c>
      <c r="BW3" s="524"/>
      <c r="BX3" s="524"/>
      <c r="BY3" s="524"/>
      <c r="BZ3" s="524"/>
      <c r="CA3" s="524"/>
      <c r="CB3" s="524"/>
      <c r="CC3" s="594"/>
      <c r="CD3" s="586" t="s">
        <v>1</v>
      </c>
      <c r="CE3" s="587"/>
      <c r="CF3" s="587"/>
      <c r="CG3" s="587"/>
      <c r="CH3" s="587"/>
      <c r="CI3" s="587"/>
      <c r="CJ3" s="587"/>
      <c r="CK3" s="587"/>
      <c r="CL3" s="587"/>
      <c r="CM3" s="587"/>
      <c r="CN3" s="587"/>
      <c r="CO3" s="587"/>
      <c r="CP3" s="587"/>
      <c r="CQ3" s="587"/>
      <c r="CR3" s="587"/>
      <c r="CS3" s="636"/>
      <c r="CT3" s="523" t="s">
        <v>85</v>
      </c>
      <c r="CU3" s="524"/>
      <c r="CV3" s="524"/>
      <c r="CW3" s="524"/>
      <c r="CX3" s="524"/>
      <c r="CY3" s="524"/>
      <c r="CZ3" s="524"/>
      <c r="DA3" s="594"/>
      <c r="DB3" s="523" t="s">
        <v>86</v>
      </c>
      <c r="DC3" s="524"/>
      <c r="DD3" s="524"/>
      <c r="DE3" s="524"/>
      <c r="DF3" s="524"/>
      <c r="DG3" s="524"/>
      <c r="DH3" s="524"/>
      <c r="DI3" s="594"/>
    </row>
    <row r="4" spans="1:119" ht="18.75" customHeight="1" x14ac:dyDescent="0.2">
      <c r="A4" s="163"/>
      <c r="B4" s="602"/>
      <c r="C4" s="603"/>
      <c r="D4" s="603"/>
      <c r="E4" s="604"/>
      <c r="F4" s="604"/>
      <c r="G4" s="604"/>
      <c r="H4" s="604"/>
      <c r="I4" s="604"/>
      <c r="J4" s="604"/>
      <c r="K4" s="604"/>
      <c r="L4" s="604"/>
      <c r="M4" s="604"/>
      <c r="N4" s="604"/>
      <c r="O4" s="604"/>
      <c r="P4" s="604"/>
      <c r="Q4" s="604"/>
      <c r="R4" s="608"/>
      <c r="S4" s="608"/>
      <c r="T4" s="608"/>
      <c r="U4" s="608"/>
      <c r="V4" s="609"/>
      <c r="W4" s="595"/>
      <c r="X4" s="405"/>
      <c r="Y4" s="405"/>
      <c r="Z4" s="405"/>
      <c r="AA4" s="405"/>
      <c r="AB4" s="603"/>
      <c r="AC4" s="608"/>
      <c r="AD4" s="405"/>
      <c r="AE4" s="405"/>
      <c r="AF4" s="405"/>
      <c r="AG4" s="405"/>
      <c r="AH4" s="405"/>
      <c r="AI4" s="405"/>
      <c r="AJ4" s="405"/>
      <c r="AK4" s="405"/>
      <c r="AL4" s="596"/>
      <c r="AM4" s="545"/>
      <c r="AN4" s="443"/>
      <c r="AO4" s="443"/>
      <c r="AP4" s="443"/>
      <c r="AQ4" s="443"/>
      <c r="AR4" s="443"/>
      <c r="AS4" s="443"/>
      <c r="AT4" s="443"/>
      <c r="AU4" s="443"/>
      <c r="AV4" s="443"/>
      <c r="AW4" s="443"/>
      <c r="AX4" s="635"/>
      <c r="AY4" s="480" t="s">
        <v>87</v>
      </c>
      <c r="AZ4" s="481"/>
      <c r="BA4" s="481"/>
      <c r="BB4" s="481"/>
      <c r="BC4" s="481"/>
      <c r="BD4" s="481"/>
      <c r="BE4" s="481"/>
      <c r="BF4" s="481"/>
      <c r="BG4" s="481"/>
      <c r="BH4" s="481"/>
      <c r="BI4" s="481"/>
      <c r="BJ4" s="481"/>
      <c r="BK4" s="481"/>
      <c r="BL4" s="481"/>
      <c r="BM4" s="482"/>
      <c r="BN4" s="483">
        <v>5978568</v>
      </c>
      <c r="BO4" s="484"/>
      <c r="BP4" s="484"/>
      <c r="BQ4" s="484"/>
      <c r="BR4" s="484"/>
      <c r="BS4" s="484"/>
      <c r="BT4" s="484"/>
      <c r="BU4" s="485"/>
      <c r="BV4" s="483">
        <v>5969374</v>
      </c>
      <c r="BW4" s="484"/>
      <c r="BX4" s="484"/>
      <c r="BY4" s="484"/>
      <c r="BZ4" s="484"/>
      <c r="CA4" s="484"/>
      <c r="CB4" s="484"/>
      <c r="CC4" s="485"/>
      <c r="CD4" s="620" t="s">
        <v>88</v>
      </c>
      <c r="CE4" s="621"/>
      <c r="CF4" s="621"/>
      <c r="CG4" s="621"/>
      <c r="CH4" s="621"/>
      <c r="CI4" s="621"/>
      <c r="CJ4" s="621"/>
      <c r="CK4" s="621"/>
      <c r="CL4" s="621"/>
      <c r="CM4" s="621"/>
      <c r="CN4" s="621"/>
      <c r="CO4" s="621"/>
      <c r="CP4" s="621"/>
      <c r="CQ4" s="621"/>
      <c r="CR4" s="621"/>
      <c r="CS4" s="622"/>
      <c r="CT4" s="623">
        <v>4.3</v>
      </c>
      <c r="CU4" s="624"/>
      <c r="CV4" s="624"/>
      <c r="CW4" s="624"/>
      <c r="CX4" s="624"/>
      <c r="CY4" s="624"/>
      <c r="CZ4" s="624"/>
      <c r="DA4" s="625"/>
      <c r="DB4" s="623">
        <v>1.2</v>
      </c>
      <c r="DC4" s="624"/>
      <c r="DD4" s="624"/>
      <c r="DE4" s="624"/>
      <c r="DF4" s="624"/>
      <c r="DG4" s="624"/>
      <c r="DH4" s="624"/>
      <c r="DI4" s="625"/>
    </row>
    <row r="5" spans="1:119" ht="18.75" customHeight="1" x14ac:dyDescent="0.2">
      <c r="A5" s="163"/>
      <c r="B5" s="630"/>
      <c r="C5" s="444"/>
      <c r="D5" s="444"/>
      <c r="E5" s="631"/>
      <c r="F5" s="631"/>
      <c r="G5" s="631"/>
      <c r="H5" s="631"/>
      <c r="I5" s="631"/>
      <c r="J5" s="631"/>
      <c r="K5" s="631"/>
      <c r="L5" s="631"/>
      <c r="M5" s="631"/>
      <c r="N5" s="631"/>
      <c r="O5" s="631"/>
      <c r="P5" s="631"/>
      <c r="Q5" s="631"/>
      <c r="R5" s="442"/>
      <c r="S5" s="442"/>
      <c r="T5" s="442"/>
      <c r="U5" s="442"/>
      <c r="V5" s="634"/>
      <c r="W5" s="545"/>
      <c r="X5" s="443"/>
      <c r="Y5" s="443"/>
      <c r="Z5" s="443"/>
      <c r="AA5" s="443"/>
      <c r="AB5" s="444"/>
      <c r="AC5" s="442"/>
      <c r="AD5" s="443"/>
      <c r="AE5" s="443"/>
      <c r="AF5" s="443"/>
      <c r="AG5" s="443"/>
      <c r="AH5" s="443"/>
      <c r="AI5" s="443"/>
      <c r="AJ5" s="443"/>
      <c r="AK5" s="443"/>
      <c r="AL5" s="635"/>
      <c r="AM5" s="511" t="s">
        <v>89</v>
      </c>
      <c r="AN5" s="411"/>
      <c r="AO5" s="411"/>
      <c r="AP5" s="411"/>
      <c r="AQ5" s="411"/>
      <c r="AR5" s="411"/>
      <c r="AS5" s="411"/>
      <c r="AT5" s="412"/>
      <c r="AU5" s="512" t="s">
        <v>90</v>
      </c>
      <c r="AV5" s="513"/>
      <c r="AW5" s="513"/>
      <c r="AX5" s="513"/>
      <c r="AY5" s="468" t="s">
        <v>91</v>
      </c>
      <c r="AZ5" s="469"/>
      <c r="BA5" s="469"/>
      <c r="BB5" s="469"/>
      <c r="BC5" s="469"/>
      <c r="BD5" s="469"/>
      <c r="BE5" s="469"/>
      <c r="BF5" s="469"/>
      <c r="BG5" s="469"/>
      <c r="BH5" s="469"/>
      <c r="BI5" s="469"/>
      <c r="BJ5" s="469"/>
      <c r="BK5" s="469"/>
      <c r="BL5" s="469"/>
      <c r="BM5" s="470"/>
      <c r="BN5" s="454">
        <v>5718003</v>
      </c>
      <c r="BO5" s="455"/>
      <c r="BP5" s="455"/>
      <c r="BQ5" s="455"/>
      <c r="BR5" s="455"/>
      <c r="BS5" s="455"/>
      <c r="BT5" s="455"/>
      <c r="BU5" s="456"/>
      <c r="BV5" s="454">
        <v>5673621</v>
      </c>
      <c r="BW5" s="455"/>
      <c r="BX5" s="455"/>
      <c r="BY5" s="455"/>
      <c r="BZ5" s="455"/>
      <c r="CA5" s="455"/>
      <c r="CB5" s="455"/>
      <c r="CC5" s="456"/>
      <c r="CD5" s="494" t="s">
        <v>92</v>
      </c>
      <c r="CE5" s="414"/>
      <c r="CF5" s="414"/>
      <c r="CG5" s="414"/>
      <c r="CH5" s="414"/>
      <c r="CI5" s="414"/>
      <c r="CJ5" s="414"/>
      <c r="CK5" s="414"/>
      <c r="CL5" s="414"/>
      <c r="CM5" s="414"/>
      <c r="CN5" s="414"/>
      <c r="CO5" s="414"/>
      <c r="CP5" s="414"/>
      <c r="CQ5" s="414"/>
      <c r="CR5" s="414"/>
      <c r="CS5" s="495"/>
      <c r="CT5" s="451">
        <v>97.4</v>
      </c>
      <c r="CU5" s="452"/>
      <c r="CV5" s="452"/>
      <c r="CW5" s="452"/>
      <c r="CX5" s="452"/>
      <c r="CY5" s="452"/>
      <c r="CZ5" s="452"/>
      <c r="DA5" s="453"/>
      <c r="DB5" s="451">
        <v>91.6</v>
      </c>
      <c r="DC5" s="452"/>
      <c r="DD5" s="452"/>
      <c r="DE5" s="452"/>
      <c r="DF5" s="452"/>
      <c r="DG5" s="452"/>
      <c r="DH5" s="452"/>
      <c r="DI5" s="453"/>
    </row>
    <row r="6" spans="1:119" ht="18.75" customHeight="1" x14ac:dyDescent="0.2">
      <c r="A6" s="163"/>
      <c r="B6" s="600" t="s">
        <v>93</v>
      </c>
      <c r="C6" s="441"/>
      <c r="D6" s="441"/>
      <c r="E6" s="601"/>
      <c r="F6" s="601"/>
      <c r="G6" s="601"/>
      <c r="H6" s="601"/>
      <c r="I6" s="601"/>
      <c r="J6" s="601"/>
      <c r="K6" s="601"/>
      <c r="L6" s="601" t="s">
        <v>94</v>
      </c>
      <c r="M6" s="601"/>
      <c r="N6" s="601"/>
      <c r="O6" s="601"/>
      <c r="P6" s="601"/>
      <c r="Q6" s="601"/>
      <c r="R6" s="439"/>
      <c r="S6" s="439"/>
      <c r="T6" s="439"/>
      <c r="U6" s="439"/>
      <c r="V6" s="607"/>
      <c r="W6" s="544" t="s">
        <v>95</v>
      </c>
      <c r="X6" s="440"/>
      <c r="Y6" s="440"/>
      <c r="Z6" s="440"/>
      <c r="AA6" s="440"/>
      <c r="AB6" s="441"/>
      <c r="AC6" s="612" t="s">
        <v>96</v>
      </c>
      <c r="AD6" s="613"/>
      <c r="AE6" s="613"/>
      <c r="AF6" s="613"/>
      <c r="AG6" s="613"/>
      <c r="AH6" s="613"/>
      <c r="AI6" s="613"/>
      <c r="AJ6" s="613"/>
      <c r="AK6" s="613"/>
      <c r="AL6" s="614"/>
      <c r="AM6" s="511" t="s">
        <v>97</v>
      </c>
      <c r="AN6" s="411"/>
      <c r="AO6" s="411"/>
      <c r="AP6" s="411"/>
      <c r="AQ6" s="411"/>
      <c r="AR6" s="411"/>
      <c r="AS6" s="411"/>
      <c r="AT6" s="412"/>
      <c r="AU6" s="512" t="s">
        <v>90</v>
      </c>
      <c r="AV6" s="513"/>
      <c r="AW6" s="513"/>
      <c r="AX6" s="513"/>
      <c r="AY6" s="468" t="s">
        <v>98</v>
      </c>
      <c r="AZ6" s="469"/>
      <c r="BA6" s="469"/>
      <c r="BB6" s="469"/>
      <c r="BC6" s="469"/>
      <c r="BD6" s="469"/>
      <c r="BE6" s="469"/>
      <c r="BF6" s="469"/>
      <c r="BG6" s="469"/>
      <c r="BH6" s="469"/>
      <c r="BI6" s="469"/>
      <c r="BJ6" s="469"/>
      <c r="BK6" s="469"/>
      <c r="BL6" s="469"/>
      <c r="BM6" s="470"/>
      <c r="BN6" s="454">
        <v>260565</v>
      </c>
      <c r="BO6" s="455"/>
      <c r="BP6" s="455"/>
      <c r="BQ6" s="455"/>
      <c r="BR6" s="455"/>
      <c r="BS6" s="455"/>
      <c r="BT6" s="455"/>
      <c r="BU6" s="456"/>
      <c r="BV6" s="454">
        <v>295753</v>
      </c>
      <c r="BW6" s="455"/>
      <c r="BX6" s="455"/>
      <c r="BY6" s="455"/>
      <c r="BZ6" s="455"/>
      <c r="CA6" s="455"/>
      <c r="CB6" s="455"/>
      <c r="CC6" s="456"/>
      <c r="CD6" s="494" t="s">
        <v>99</v>
      </c>
      <c r="CE6" s="414"/>
      <c r="CF6" s="414"/>
      <c r="CG6" s="414"/>
      <c r="CH6" s="414"/>
      <c r="CI6" s="414"/>
      <c r="CJ6" s="414"/>
      <c r="CK6" s="414"/>
      <c r="CL6" s="414"/>
      <c r="CM6" s="414"/>
      <c r="CN6" s="414"/>
      <c r="CO6" s="414"/>
      <c r="CP6" s="414"/>
      <c r="CQ6" s="414"/>
      <c r="CR6" s="414"/>
      <c r="CS6" s="495"/>
      <c r="CT6" s="597">
        <v>97.6</v>
      </c>
      <c r="CU6" s="598"/>
      <c r="CV6" s="598"/>
      <c r="CW6" s="598"/>
      <c r="CX6" s="598"/>
      <c r="CY6" s="598"/>
      <c r="CZ6" s="598"/>
      <c r="DA6" s="599"/>
      <c r="DB6" s="597">
        <v>92</v>
      </c>
      <c r="DC6" s="598"/>
      <c r="DD6" s="598"/>
      <c r="DE6" s="598"/>
      <c r="DF6" s="598"/>
      <c r="DG6" s="598"/>
      <c r="DH6" s="598"/>
      <c r="DI6" s="599"/>
    </row>
    <row r="7" spans="1:119" ht="18.75" customHeight="1" x14ac:dyDescent="0.2">
      <c r="A7" s="163"/>
      <c r="B7" s="602"/>
      <c r="C7" s="603"/>
      <c r="D7" s="603"/>
      <c r="E7" s="604"/>
      <c r="F7" s="604"/>
      <c r="G7" s="604"/>
      <c r="H7" s="604"/>
      <c r="I7" s="604"/>
      <c r="J7" s="604"/>
      <c r="K7" s="604"/>
      <c r="L7" s="604"/>
      <c r="M7" s="604"/>
      <c r="N7" s="604"/>
      <c r="O7" s="604"/>
      <c r="P7" s="604"/>
      <c r="Q7" s="604"/>
      <c r="R7" s="608"/>
      <c r="S7" s="608"/>
      <c r="T7" s="608"/>
      <c r="U7" s="608"/>
      <c r="V7" s="609"/>
      <c r="W7" s="595"/>
      <c r="X7" s="405"/>
      <c r="Y7" s="405"/>
      <c r="Z7" s="405"/>
      <c r="AA7" s="405"/>
      <c r="AB7" s="603"/>
      <c r="AC7" s="615"/>
      <c r="AD7" s="406"/>
      <c r="AE7" s="406"/>
      <c r="AF7" s="406"/>
      <c r="AG7" s="406"/>
      <c r="AH7" s="406"/>
      <c r="AI7" s="406"/>
      <c r="AJ7" s="406"/>
      <c r="AK7" s="406"/>
      <c r="AL7" s="616"/>
      <c r="AM7" s="511" t="s">
        <v>100</v>
      </c>
      <c r="AN7" s="411"/>
      <c r="AO7" s="411"/>
      <c r="AP7" s="411"/>
      <c r="AQ7" s="411"/>
      <c r="AR7" s="411"/>
      <c r="AS7" s="411"/>
      <c r="AT7" s="412"/>
      <c r="AU7" s="512" t="s">
        <v>90</v>
      </c>
      <c r="AV7" s="513"/>
      <c r="AW7" s="513"/>
      <c r="AX7" s="513"/>
      <c r="AY7" s="468" t="s">
        <v>101</v>
      </c>
      <c r="AZ7" s="469"/>
      <c r="BA7" s="469"/>
      <c r="BB7" s="469"/>
      <c r="BC7" s="469"/>
      <c r="BD7" s="469"/>
      <c r="BE7" s="469"/>
      <c r="BF7" s="469"/>
      <c r="BG7" s="469"/>
      <c r="BH7" s="469"/>
      <c r="BI7" s="469"/>
      <c r="BJ7" s="469"/>
      <c r="BK7" s="469"/>
      <c r="BL7" s="469"/>
      <c r="BM7" s="470"/>
      <c r="BN7" s="454">
        <v>143448</v>
      </c>
      <c r="BO7" s="455"/>
      <c r="BP7" s="455"/>
      <c r="BQ7" s="455"/>
      <c r="BR7" s="455"/>
      <c r="BS7" s="455"/>
      <c r="BT7" s="455"/>
      <c r="BU7" s="456"/>
      <c r="BV7" s="454">
        <v>263161</v>
      </c>
      <c r="BW7" s="455"/>
      <c r="BX7" s="455"/>
      <c r="BY7" s="455"/>
      <c r="BZ7" s="455"/>
      <c r="CA7" s="455"/>
      <c r="CB7" s="455"/>
      <c r="CC7" s="456"/>
      <c r="CD7" s="494" t="s">
        <v>102</v>
      </c>
      <c r="CE7" s="414"/>
      <c r="CF7" s="414"/>
      <c r="CG7" s="414"/>
      <c r="CH7" s="414"/>
      <c r="CI7" s="414"/>
      <c r="CJ7" s="414"/>
      <c r="CK7" s="414"/>
      <c r="CL7" s="414"/>
      <c r="CM7" s="414"/>
      <c r="CN7" s="414"/>
      <c r="CO7" s="414"/>
      <c r="CP7" s="414"/>
      <c r="CQ7" s="414"/>
      <c r="CR7" s="414"/>
      <c r="CS7" s="495"/>
      <c r="CT7" s="454">
        <v>2735858</v>
      </c>
      <c r="CU7" s="455"/>
      <c r="CV7" s="455"/>
      <c r="CW7" s="455"/>
      <c r="CX7" s="455"/>
      <c r="CY7" s="455"/>
      <c r="CZ7" s="455"/>
      <c r="DA7" s="456"/>
      <c r="DB7" s="454">
        <v>2623469</v>
      </c>
      <c r="DC7" s="455"/>
      <c r="DD7" s="455"/>
      <c r="DE7" s="455"/>
      <c r="DF7" s="455"/>
      <c r="DG7" s="455"/>
      <c r="DH7" s="455"/>
      <c r="DI7" s="456"/>
    </row>
    <row r="8" spans="1:119" ht="18.75" customHeight="1" thickBot="1" x14ac:dyDescent="0.25">
      <c r="A8" s="163"/>
      <c r="B8" s="605"/>
      <c r="C8" s="550"/>
      <c r="D8" s="550"/>
      <c r="E8" s="606"/>
      <c r="F8" s="606"/>
      <c r="G8" s="606"/>
      <c r="H8" s="606"/>
      <c r="I8" s="606"/>
      <c r="J8" s="606"/>
      <c r="K8" s="606"/>
      <c r="L8" s="606"/>
      <c r="M8" s="606"/>
      <c r="N8" s="606"/>
      <c r="O8" s="606"/>
      <c r="P8" s="606"/>
      <c r="Q8" s="606"/>
      <c r="R8" s="610"/>
      <c r="S8" s="610"/>
      <c r="T8" s="610"/>
      <c r="U8" s="610"/>
      <c r="V8" s="611"/>
      <c r="W8" s="525"/>
      <c r="X8" s="526"/>
      <c r="Y8" s="526"/>
      <c r="Z8" s="526"/>
      <c r="AA8" s="526"/>
      <c r="AB8" s="550"/>
      <c r="AC8" s="617"/>
      <c r="AD8" s="618"/>
      <c r="AE8" s="618"/>
      <c r="AF8" s="618"/>
      <c r="AG8" s="618"/>
      <c r="AH8" s="618"/>
      <c r="AI8" s="618"/>
      <c r="AJ8" s="618"/>
      <c r="AK8" s="618"/>
      <c r="AL8" s="619"/>
      <c r="AM8" s="511" t="s">
        <v>103</v>
      </c>
      <c r="AN8" s="411"/>
      <c r="AO8" s="411"/>
      <c r="AP8" s="411"/>
      <c r="AQ8" s="411"/>
      <c r="AR8" s="411"/>
      <c r="AS8" s="411"/>
      <c r="AT8" s="412"/>
      <c r="AU8" s="512" t="s">
        <v>90</v>
      </c>
      <c r="AV8" s="513"/>
      <c r="AW8" s="513"/>
      <c r="AX8" s="513"/>
      <c r="AY8" s="468" t="s">
        <v>104</v>
      </c>
      <c r="AZ8" s="469"/>
      <c r="BA8" s="469"/>
      <c r="BB8" s="469"/>
      <c r="BC8" s="469"/>
      <c r="BD8" s="469"/>
      <c r="BE8" s="469"/>
      <c r="BF8" s="469"/>
      <c r="BG8" s="469"/>
      <c r="BH8" s="469"/>
      <c r="BI8" s="469"/>
      <c r="BJ8" s="469"/>
      <c r="BK8" s="469"/>
      <c r="BL8" s="469"/>
      <c r="BM8" s="470"/>
      <c r="BN8" s="454">
        <v>117117</v>
      </c>
      <c r="BO8" s="455"/>
      <c r="BP8" s="455"/>
      <c r="BQ8" s="455"/>
      <c r="BR8" s="455"/>
      <c r="BS8" s="455"/>
      <c r="BT8" s="455"/>
      <c r="BU8" s="456"/>
      <c r="BV8" s="454">
        <v>32592</v>
      </c>
      <c r="BW8" s="455"/>
      <c r="BX8" s="455"/>
      <c r="BY8" s="455"/>
      <c r="BZ8" s="455"/>
      <c r="CA8" s="455"/>
      <c r="CB8" s="455"/>
      <c r="CC8" s="456"/>
      <c r="CD8" s="494" t="s">
        <v>105</v>
      </c>
      <c r="CE8" s="414"/>
      <c r="CF8" s="414"/>
      <c r="CG8" s="414"/>
      <c r="CH8" s="414"/>
      <c r="CI8" s="414"/>
      <c r="CJ8" s="414"/>
      <c r="CK8" s="414"/>
      <c r="CL8" s="414"/>
      <c r="CM8" s="414"/>
      <c r="CN8" s="414"/>
      <c r="CO8" s="414"/>
      <c r="CP8" s="414"/>
      <c r="CQ8" s="414"/>
      <c r="CR8" s="414"/>
      <c r="CS8" s="495"/>
      <c r="CT8" s="557">
        <v>0.15</v>
      </c>
      <c r="CU8" s="558"/>
      <c r="CV8" s="558"/>
      <c r="CW8" s="558"/>
      <c r="CX8" s="558"/>
      <c r="CY8" s="558"/>
      <c r="CZ8" s="558"/>
      <c r="DA8" s="559"/>
      <c r="DB8" s="557">
        <v>0.15</v>
      </c>
      <c r="DC8" s="558"/>
      <c r="DD8" s="558"/>
      <c r="DE8" s="558"/>
      <c r="DF8" s="558"/>
      <c r="DG8" s="558"/>
      <c r="DH8" s="558"/>
      <c r="DI8" s="559"/>
    </row>
    <row r="9" spans="1:119" ht="18.75" customHeight="1" thickBot="1" x14ac:dyDescent="0.25">
      <c r="A9" s="163"/>
      <c r="B9" s="586" t="s">
        <v>106</v>
      </c>
      <c r="C9" s="587"/>
      <c r="D9" s="587"/>
      <c r="E9" s="587"/>
      <c r="F9" s="587"/>
      <c r="G9" s="587"/>
      <c r="H9" s="587"/>
      <c r="I9" s="587"/>
      <c r="J9" s="587"/>
      <c r="K9" s="505"/>
      <c r="L9" s="588" t="s">
        <v>107</v>
      </c>
      <c r="M9" s="589"/>
      <c r="N9" s="589"/>
      <c r="O9" s="589"/>
      <c r="P9" s="589"/>
      <c r="Q9" s="590"/>
      <c r="R9" s="591">
        <v>3472</v>
      </c>
      <c r="S9" s="592"/>
      <c r="T9" s="592"/>
      <c r="U9" s="592"/>
      <c r="V9" s="593"/>
      <c r="W9" s="523" t="s">
        <v>108</v>
      </c>
      <c r="X9" s="524"/>
      <c r="Y9" s="524"/>
      <c r="Z9" s="524"/>
      <c r="AA9" s="524"/>
      <c r="AB9" s="524"/>
      <c r="AC9" s="524"/>
      <c r="AD9" s="524"/>
      <c r="AE9" s="524"/>
      <c r="AF9" s="524"/>
      <c r="AG9" s="524"/>
      <c r="AH9" s="524"/>
      <c r="AI9" s="524"/>
      <c r="AJ9" s="524"/>
      <c r="AK9" s="524"/>
      <c r="AL9" s="594"/>
      <c r="AM9" s="511" t="s">
        <v>109</v>
      </c>
      <c r="AN9" s="411"/>
      <c r="AO9" s="411"/>
      <c r="AP9" s="411"/>
      <c r="AQ9" s="411"/>
      <c r="AR9" s="411"/>
      <c r="AS9" s="411"/>
      <c r="AT9" s="412"/>
      <c r="AU9" s="512" t="s">
        <v>90</v>
      </c>
      <c r="AV9" s="513"/>
      <c r="AW9" s="513"/>
      <c r="AX9" s="513"/>
      <c r="AY9" s="468" t="s">
        <v>110</v>
      </c>
      <c r="AZ9" s="469"/>
      <c r="BA9" s="469"/>
      <c r="BB9" s="469"/>
      <c r="BC9" s="469"/>
      <c r="BD9" s="469"/>
      <c r="BE9" s="469"/>
      <c r="BF9" s="469"/>
      <c r="BG9" s="469"/>
      <c r="BH9" s="469"/>
      <c r="BI9" s="469"/>
      <c r="BJ9" s="469"/>
      <c r="BK9" s="469"/>
      <c r="BL9" s="469"/>
      <c r="BM9" s="470"/>
      <c r="BN9" s="454">
        <v>84525</v>
      </c>
      <c r="BO9" s="455"/>
      <c r="BP9" s="455"/>
      <c r="BQ9" s="455"/>
      <c r="BR9" s="455"/>
      <c r="BS9" s="455"/>
      <c r="BT9" s="455"/>
      <c r="BU9" s="456"/>
      <c r="BV9" s="454">
        <v>-1459</v>
      </c>
      <c r="BW9" s="455"/>
      <c r="BX9" s="455"/>
      <c r="BY9" s="455"/>
      <c r="BZ9" s="455"/>
      <c r="CA9" s="455"/>
      <c r="CB9" s="455"/>
      <c r="CC9" s="456"/>
      <c r="CD9" s="494" t="s">
        <v>111</v>
      </c>
      <c r="CE9" s="414"/>
      <c r="CF9" s="414"/>
      <c r="CG9" s="414"/>
      <c r="CH9" s="414"/>
      <c r="CI9" s="414"/>
      <c r="CJ9" s="414"/>
      <c r="CK9" s="414"/>
      <c r="CL9" s="414"/>
      <c r="CM9" s="414"/>
      <c r="CN9" s="414"/>
      <c r="CO9" s="414"/>
      <c r="CP9" s="414"/>
      <c r="CQ9" s="414"/>
      <c r="CR9" s="414"/>
      <c r="CS9" s="495"/>
      <c r="CT9" s="451">
        <v>13.1</v>
      </c>
      <c r="CU9" s="452"/>
      <c r="CV9" s="452"/>
      <c r="CW9" s="452"/>
      <c r="CX9" s="452"/>
      <c r="CY9" s="452"/>
      <c r="CZ9" s="452"/>
      <c r="DA9" s="453"/>
      <c r="DB9" s="451">
        <v>13.3</v>
      </c>
      <c r="DC9" s="452"/>
      <c r="DD9" s="452"/>
      <c r="DE9" s="452"/>
      <c r="DF9" s="452"/>
      <c r="DG9" s="452"/>
      <c r="DH9" s="452"/>
      <c r="DI9" s="453"/>
    </row>
    <row r="10" spans="1:119" ht="18.75" customHeight="1" thickBot="1" x14ac:dyDescent="0.25">
      <c r="A10" s="163"/>
      <c r="B10" s="586"/>
      <c r="C10" s="587"/>
      <c r="D10" s="587"/>
      <c r="E10" s="587"/>
      <c r="F10" s="587"/>
      <c r="G10" s="587"/>
      <c r="H10" s="587"/>
      <c r="I10" s="587"/>
      <c r="J10" s="587"/>
      <c r="K10" s="505"/>
      <c r="L10" s="410" t="s">
        <v>112</v>
      </c>
      <c r="M10" s="411"/>
      <c r="N10" s="411"/>
      <c r="O10" s="411"/>
      <c r="P10" s="411"/>
      <c r="Q10" s="412"/>
      <c r="R10" s="407">
        <v>3887</v>
      </c>
      <c r="S10" s="408"/>
      <c r="T10" s="408"/>
      <c r="U10" s="408"/>
      <c r="V10" s="467"/>
      <c r="W10" s="595"/>
      <c r="X10" s="405"/>
      <c r="Y10" s="405"/>
      <c r="Z10" s="405"/>
      <c r="AA10" s="405"/>
      <c r="AB10" s="405"/>
      <c r="AC10" s="405"/>
      <c r="AD10" s="405"/>
      <c r="AE10" s="405"/>
      <c r="AF10" s="405"/>
      <c r="AG10" s="405"/>
      <c r="AH10" s="405"/>
      <c r="AI10" s="405"/>
      <c r="AJ10" s="405"/>
      <c r="AK10" s="405"/>
      <c r="AL10" s="596"/>
      <c r="AM10" s="511" t="s">
        <v>113</v>
      </c>
      <c r="AN10" s="411"/>
      <c r="AO10" s="411"/>
      <c r="AP10" s="411"/>
      <c r="AQ10" s="411"/>
      <c r="AR10" s="411"/>
      <c r="AS10" s="411"/>
      <c r="AT10" s="412"/>
      <c r="AU10" s="512" t="s">
        <v>114</v>
      </c>
      <c r="AV10" s="513"/>
      <c r="AW10" s="513"/>
      <c r="AX10" s="513"/>
      <c r="AY10" s="468" t="s">
        <v>115</v>
      </c>
      <c r="AZ10" s="469"/>
      <c r="BA10" s="469"/>
      <c r="BB10" s="469"/>
      <c r="BC10" s="469"/>
      <c r="BD10" s="469"/>
      <c r="BE10" s="469"/>
      <c r="BF10" s="469"/>
      <c r="BG10" s="469"/>
      <c r="BH10" s="469"/>
      <c r="BI10" s="469"/>
      <c r="BJ10" s="469"/>
      <c r="BK10" s="469"/>
      <c r="BL10" s="469"/>
      <c r="BM10" s="470"/>
      <c r="BN10" s="454">
        <v>72099</v>
      </c>
      <c r="BO10" s="455"/>
      <c r="BP10" s="455"/>
      <c r="BQ10" s="455"/>
      <c r="BR10" s="455"/>
      <c r="BS10" s="455"/>
      <c r="BT10" s="455"/>
      <c r="BU10" s="456"/>
      <c r="BV10" s="454">
        <v>3877</v>
      </c>
      <c r="BW10" s="455"/>
      <c r="BX10" s="455"/>
      <c r="BY10" s="455"/>
      <c r="BZ10" s="455"/>
      <c r="CA10" s="455"/>
      <c r="CB10" s="455"/>
      <c r="CC10" s="456"/>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86"/>
      <c r="C11" s="587"/>
      <c r="D11" s="587"/>
      <c r="E11" s="587"/>
      <c r="F11" s="587"/>
      <c r="G11" s="587"/>
      <c r="H11" s="587"/>
      <c r="I11" s="587"/>
      <c r="J11" s="587"/>
      <c r="K11" s="505"/>
      <c r="L11" s="415" t="s">
        <v>117</v>
      </c>
      <c r="M11" s="416"/>
      <c r="N11" s="416"/>
      <c r="O11" s="416"/>
      <c r="P11" s="416"/>
      <c r="Q11" s="417"/>
      <c r="R11" s="583" t="s">
        <v>118</v>
      </c>
      <c r="S11" s="584"/>
      <c r="T11" s="584"/>
      <c r="U11" s="584"/>
      <c r="V11" s="585"/>
      <c r="W11" s="595"/>
      <c r="X11" s="405"/>
      <c r="Y11" s="405"/>
      <c r="Z11" s="405"/>
      <c r="AA11" s="405"/>
      <c r="AB11" s="405"/>
      <c r="AC11" s="405"/>
      <c r="AD11" s="405"/>
      <c r="AE11" s="405"/>
      <c r="AF11" s="405"/>
      <c r="AG11" s="405"/>
      <c r="AH11" s="405"/>
      <c r="AI11" s="405"/>
      <c r="AJ11" s="405"/>
      <c r="AK11" s="405"/>
      <c r="AL11" s="596"/>
      <c r="AM11" s="511" t="s">
        <v>119</v>
      </c>
      <c r="AN11" s="411"/>
      <c r="AO11" s="411"/>
      <c r="AP11" s="411"/>
      <c r="AQ11" s="411"/>
      <c r="AR11" s="411"/>
      <c r="AS11" s="411"/>
      <c r="AT11" s="412"/>
      <c r="AU11" s="512" t="s">
        <v>114</v>
      </c>
      <c r="AV11" s="513"/>
      <c r="AW11" s="513"/>
      <c r="AX11" s="513"/>
      <c r="AY11" s="468" t="s">
        <v>120</v>
      </c>
      <c r="AZ11" s="469"/>
      <c r="BA11" s="469"/>
      <c r="BB11" s="469"/>
      <c r="BC11" s="469"/>
      <c r="BD11" s="469"/>
      <c r="BE11" s="469"/>
      <c r="BF11" s="469"/>
      <c r="BG11" s="469"/>
      <c r="BH11" s="469"/>
      <c r="BI11" s="469"/>
      <c r="BJ11" s="469"/>
      <c r="BK11" s="469"/>
      <c r="BL11" s="469"/>
      <c r="BM11" s="470"/>
      <c r="BN11" s="454">
        <v>0</v>
      </c>
      <c r="BO11" s="455"/>
      <c r="BP11" s="455"/>
      <c r="BQ11" s="455"/>
      <c r="BR11" s="455"/>
      <c r="BS11" s="455"/>
      <c r="BT11" s="455"/>
      <c r="BU11" s="456"/>
      <c r="BV11" s="454">
        <v>0</v>
      </c>
      <c r="BW11" s="455"/>
      <c r="BX11" s="455"/>
      <c r="BY11" s="455"/>
      <c r="BZ11" s="455"/>
      <c r="CA11" s="455"/>
      <c r="CB11" s="455"/>
      <c r="CC11" s="456"/>
      <c r="CD11" s="494" t="s">
        <v>121</v>
      </c>
      <c r="CE11" s="414"/>
      <c r="CF11" s="414"/>
      <c r="CG11" s="414"/>
      <c r="CH11" s="414"/>
      <c r="CI11" s="414"/>
      <c r="CJ11" s="414"/>
      <c r="CK11" s="414"/>
      <c r="CL11" s="414"/>
      <c r="CM11" s="414"/>
      <c r="CN11" s="414"/>
      <c r="CO11" s="414"/>
      <c r="CP11" s="414"/>
      <c r="CQ11" s="414"/>
      <c r="CR11" s="414"/>
      <c r="CS11" s="495"/>
      <c r="CT11" s="557" t="s">
        <v>122</v>
      </c>
      <c r="CU11" s="558"/>
      <c r="CV11" s="558"/>
      <c r="CW11" s="558"/>
      <c r="CX11" s="558"/>
      <c r="CY11" s="558"/>
      <c r="CZ11" s="558"/>
      <c r="DA11" s="559"/>
      <c r="DB11" s="557" t="s">
        <v>122</v>
      </c>
      <c r="DC11" s="558"/>
      <c r="DD11" s="558"/>
      <c r="DE11" s="558"/>
      <c r="DF11" s="558"/>
      <c r="DG11" s="558"/>
      <c r="DH11" s="558"/>
      <c r="DI11" s="559"/>
    </row>
    <row r="12" spans="1:119" ht="18.75" customHeight="1" x14ac:dyDescent="0.2">
      <c r="A12" s="163"/>
      <c r="B12" s="560" t="s">
        <v>123</v>
      </c>
      <c r="C12" s="561"/>
      <c r="D12" s="561"/>
      <c r="E12" s="561"/>
      <c r="F12" s="561"/>
      <c r="G12" s="561"/>
      <c r="H12" s="561"/>
      <c r="I12" s="561"/>
      <c r="J12" s="561"/>
      <c r="K12" s="562"/>
      <c r="L12" s="569" t="s">
        <v>124</v>
      </c>
      <c r="M12" s="570"/>
      <c r="N12" s="570"/>
      <c r="O12" s="570"/>
      <c r="P12" s="570"/>
      <c r="Q12" s="571"/>
      <c r="R12" s="572">
        <v>3278</v>
      </c>
      <c r="S12" s="573"/>
      <c r="T12" s="573"/>
      <c r="U12" s="573"/>
      <c r="V12" s="574"/>
      <c r="W12" s="575" t="s">
        <v>1</v>
      </c>
      <c r="X12" s="513"/>
      <c r="Y12" s="513"/>
      <c r="Z12" s="513"/>
      <c r="AA12" s="513"/>
      <c r="AB12" s="576"/>
      <c r="AC12" s="577" t="s">
        <v>125</v>
      </c>
      <c r="AD12" s="578"/>
      <c r="AE12" s="578"/>
      <c r="AF12" s="578"/>
      <c r="AG12" s="579"/>
      <c r="AH12" s="577" t="s">
        <v>126</v>
      </c>
      <c r="AI12" s="578"/>
      <c r="AJ12" s="578"/>
      <c r="AK12" s="578"/>
      <c r="AL12" s="580"/>
      <c r="AM12" s="511" t="s">
        <v>127</v>
      </c>
      <c r="AN12" s="411"/>
      <c r="AO12" s="411"/>
      <c r="AP12" s="411"/>
      <c r="AQ12" s="411"/>
      <c r="AR12" s="411"/>
      <c r="AS12" s="411"/>
      <c r="AT12" s="412"/>
      <c r="AU12" s="512" t="s">
        <v>90</v>
      </c>
      <c r="AV12" s="513"/>
      <c r="AW12" s="513"/>
      <c r="AX12" s="513"/>
      <c r="AY12" s="468" t="s">
        <v>128</v>
      </c>
      <c r="AZ12" s="469"/>
      <c r="BA12" s="469"/>
      <c r="BB12" s="469"/>
      <c r="BC12" s="469"/>
      <c r="BD12" s="469"/>
      <c r="BE12" s="469"/>
      <c r="BF12" s="469"/>
      <c r="BG12" s="469"/>
      <c r="BH12" s="469"/>
      <c r="BI12" s="469"/>
      <c r="BJ12" s="469"/>
      <c r="BK12" s="469"/>
      <c r="BL12" s="469"/>
      <c r="BM12" s="470"/>
      <c r="BN12" s="454">
        <v>0</v>
      </c>
      <c r="BO12" s="455"/>
      <c r="BP12" s="455"/>
      <c r="BQ12" s="455"/>
      <c r="BR12" s="455"/>
      <c r="BS12" s="455"/>
      <c r="BT12" s="455"/>
      <c r="BU12" s="456"/>
      <c r="BV12" s="454">
        <v>122000</v>
      </c>
      <c r="BW12" s="455"/>
      <c r="BX12" s="455"/>
      <c r="BY12" s="455"/>
      <c r="BZ12" s="455"/>
      <c r="CA12" s="455"/>
      <c r="CB12" s="455"/>
      <c r="CC12" s="456"/>
      <c r="CD12" s="494" t="s">
        <v>129</v>
      </c>
      <c r="CE12" s="414"/>
      <c r="CF12" s="414"/>
      <c r="CG12" s="414"/>
      <c r="CH12" s="414"/>
      <c r="CI12" s="414"/>
      <c r="CJ12" s="414"/>
      <c r="CK12" s="414"/>
      <c r="CL12" s="414"/>
      <c r="CM12" s="414"/>
      <c r="CN12" s="414"/>
      <c r="CO12" s="414"/>
      <c r="CP12" s="414"/>
      <c r="CQ12" s="414"/>
      <c r="CR12" s="414"/>
      <c r="CS12" s="495"/>
      <c r="CT12" s="557" t="s">
        <v>122</v>
      </c>
      <c r="CU12" s="558"/>
      <c r="CV12" s="558"/>
      <c r="CW12" s="558"/>
      <c r="CX12" s="558"/>
      <c r="CY12" s="558"/>
      <c r="CZ12" s="558"/>
      <c r="DA12" s="559"/>
      <c r="DB12" s="557" t="s">
        <v>122</v>
      </c>
      <c r="DC12" s="558"/>
      <c r="DD12" s="558"/>
      <c r="DE12" s="558"/>
      <c r="DF12" s="558"/>
      <c r="DG12" s="558"/>
      <c r="DH12" s="558"/>
      <c r="DI12" s="559"/>
    </row>
    <row r="13" spans="1:119" ht="18.75" customHeight="1" x14ac:dyDescent="0.2">
      <c r="A13" s="163"/>
      <c r="B13" s="563"/>
      <c r="C13" s="564"/>
      <c r="D13" s="564"/>
      <c r="E13" s="564"/>
      <c r="F13" s="564"/>
      <c r="G13" s="564"/>
      <c r="H13" s="564"/>
      <c r="I13" s="564"/>
      <c r="J13" s="564"/>
      <c r="K13" s="565"/>
      <c r="L13" s="172"/>
      <c r="M13" s="538" t="s">
        <v>130</v>
      </c>
      <c r="N13" s="539"/>
      <c r="O13" s="539"/>
      <c r="P13" s="539"/>
      <c r="Q13" s="540"/>
      <c r="R13" s="541">
        <v>3261</v>
      </c>
      <c r="S13" s="542"/>
      <c r="T13" s="542"/>
      <c r="U13" s="542"/>
      <c r="V13" s="543"/>
      <c r="W13" s="544" t="s">
        <v>131</v>
      </c>
      <c r="X13" s="440"/>
      <c r="Y13" s="440"/>
      <c r="Z13" s="440"/>
      <c r="AA13" s="440"/>
      <c r="AB13" s="441"/>
      <c r="AC13" s="407">
        <v>646</v>
      </c>
      <c r="AD13" s="408"/>
      <c r="AE13" s="408"/>
      <c r="AF13" s="408"/>
      <c r="AG13" s="409"/>
      <c r="AH13" s="407">
        <v>746</v>
      </c>
      <c r="AI13" s="408"/>
      <c r="AJ13" s="408"/>
      <c r="AK13" s="408"/>
      <c r="AL13" s="467"/>
      <c r="AM13" s="511" t="s">
        <v>132</v>
      </c>
      <c r="AN13" s="411"/>
      <c r="AO13" s="411"/>
      <c r="AP13" s="411"/>
      <c r="AQ13" s="411"/>
      <c r="AR13" s="411"/>
      <c r="AS13" s="411"/>
      <c r="AT13" s="412"/>
      <c r="AU13" s="512" t="s">
        <v>114</v>
      </c>
      <c r="AV13" s="513"/>
      <c r="AW13" s="513"/>
      <c r="AX13" s="513"/>
      <c r="AY13" s="468" t="s">
        <v>133</v>
      </c>
      <c r="AZ13" s="469"/>
      <c r="BA13" s="469"/>
      <c r="BB13" s="469"/>
      <c r="BC13" s="469"/>
      <c r="BD13" s="469"/>
      <c r="BE13" s="469"/>
      <c r="BF13" s="469"/>
      <c r="BG13" s="469"/>
      <c r="BH13" s="469"/>
      <c r="BI13" s="469"/>
      <c r="BJ13" s="469"/>
      <c r="BK13" s="469"/>
      <c r="BL13" s="469"/>
      <c r="BM13" s="470"/>
      <c r="BN13" s="454">
        <v>156624</v>
      </c>
      <c r="BO13" s="455"/>
      <c r="BP13" s="455"/>
      <c r="BQ13" s="455"/>
      <c r="BR13" s="455"/>
      <c r="BS13" s="455"/>
      <c r="BT13" s="455"/>
      <c r="BU13" s="456"/>
      <c r="BV13" s="454">
        <v>-119582</v>
      </c>
      <c r="BW13" s="455"/>
      <c r="BX13" s="455"/>
      <c r="BY13" s="455"/>
      <c r="BZ13" s="455"/>
      <c r="CA13" s="455"/>
      <c r="CB13" s="455"/>
      <c r="CC13" s="456"/>
      <c r="CD13" s="494" t="s">
        <v>134</v>
      </c>
      <c r="CE13" s="414"/>
      <c r="CF13" s="414"/>
      <c r="CG13" s="414"/>
      <c r="CH13" s="414"/>
      <c r="CI13" s="414"/>
      <c r="CJ13" s="414"/>
      <c r="CK13" s="414"/>
      <c r="CL13" s="414"/>
      <c r="CM13" s="414"/>
      <c r="CN13" s="414"/>
      <c r="CO13" s="414"/>
      <c r="CP13" s="414"/>
      <c r="CQ13" s="414"/>
      <c r="CR13" s="414"/>
      <c r="CS13" s="495"/>
      <c r="CT13" s="451">
        <v>8.4</v>
      </c>
      <c r="CU13" s="452"/>
      <c r="CV13" s="452"/>
      <c r="CW13" s="452"/>
      <c r="CX13" s="452"/>
      <c r="CY13" s="452"/>
      <c r="CZ13" s="452"/>
      <c r="DA13" s="453"/>
      <c r="DB13" s="451">
        <v>8.6999999999999993</v>
      </c>
      <c r="DC13" s="452"/>
      <c r="DD13" s="452"/>
      <c r="DE13" s="452"/>
      <c r="DF13" s="452"/>
      <c r="DG13" s="452"/>
      <c r="DH13" s="452"/>
      <c r="DI13" s="453"/>
    </row>
    <row r="14" spans="1:119" ht="18.75" customHeight="1" thickBot="1" x14ac:dyDescent="0.25">
      <c r="A14" s="163"/>
      <c r="B14" s="563"/>
      <c r="C14" s="564"/>
      <c r="D14" s="564"/>
      <c r="E14" s="564"/>
      <c r="F14" s="564"/>
      <c r="G14" s="564"/>
      <c r="H14" s="564"/>
      <c r="I14" s="564"/>
      <c r="J14" s="564"/>
      <c r="K14" s="565"/>
      <c r="L14" s="528" t="s">
        <v>135</v>
      </c>
      <c r="M14" s="581"/>
      <c r="N14" s="581"/>
      <c r="O14" s="581"/>
      <c r="P14" s="581"/>
      <c r="Q14" s="582"/>
      <c r="R14" s="541">
        <v>3385</v>
      </c>
      <c r="S14" s="542"/>
      <c r="T14" s="542"/>
      <c r="U14" s="542"/>
      <c r="V14" s="543"/>
      <c r="W14" s="545"/>
      <c r="X14" s="443"/>
      <c r="Y14" s="443"/>
      <c r="Z14" s="443"/>
      <c r="AA14" s="443"/>
      <c r="AB14" s="444"/>
      <c r="AC14" s="534">
        <v>35.6</v>
      </c>
      <c r="AD14" s="535"/>
      <c r="AE14" s="535"/>
      <c r="AF14" s="535"/>
      <c r="AG14" s="536"/>
      <c r="AH14" s="534">
        <v>37.6</v>
      </c>
      <c r="AI14" s="535"/>
      <c r="AJ14" s="535"/>
      <c r="AK14" s="535"/>
      <c r="AL14" s="537"/>
      <c r="AM14" s="511"/>
      <c r="AN14" s="411"/>
      <c r="AO14" s="411"/>
      <c r="AP14" s="411"/>
      <c r="AQ14" s="411"/>
      <c r="AR14" s="411"/>
      <c r="AS14" s="411"/>
      <c r="AT14" s="412"/>
      <c r="AU14" s="512"/>
      <c r="AV14" s="513"/>
      <c r="AW14" s="513"/>
      <c r="AX14" s="513"/>
      <c r="AY14" s="468"/>
      <c r="AZ14" s="469"/>
      <c r="BA14" s="469"/>
      <c r="BB14" s="469"/>
      <c r="BC14" s="469"/>
      <c r="BD14" s="469"/>
      <c r="BE14" s="469"/>
      <c r="BF14" s="469"/>
      <c r="BG14" s="469"/>
      <c r="BH14" s="469"/>
      <c r="BI14" s="469"/>
      <c r="BJ14" s="469"/>
      <c r="BK14" s="469"/>
      <c r="BL14" s="469"/>
      <c r="BM14" s="470"/>
      <c r="BN14" s="454"/>
      <c r="BO14" s="455"/>
      <c r="BP14" s="455"/>
      <c r="BQ14" s="455"/>
      <c r="BR14" s="455"/>
      <c r="BS14" s="455"/>
      <c r="BT14" s="455"/>
      <c r="BU14" s="456"/>
      <c r="BV14" s="454"/>
      <c r="BW14" s="455"/>
      <c r="BX14" s="455"/>
      <c r="BY14" s="455"/>
      <c r="BZ14" s="455"/>
      <c r="CA14" s="455"/>
      <c r="CB14" s="455"/>
      <c r="CC14" s="456"/>
      <c r="CD14" s="491" t="s">
        <v>136</v>
      </c>
      <c r="CE14" s="492"/>
      <c r="CF14" s="492"/>
      <c r="CG14" s="492"/>
      <c r="CH14" s="492"/>
      <c r="CI14" s="492"/>
      <c r="CJ14" s="492"/>
      <c r="CK14" s="492"/>
      <c r="CL14" s="492"/>
      <c r="CM14" s="492"/>
      <c r="CN14" s="492"/>
      <c r="CO14" s="492"/>
      <c r="CP14" s="492"/>
      <c r="CQ14" s="492"/>
      <c r="CR14" s="492"/>
      <c r="CS14" s="493"/>
      <c r="CT14" s="551" t="s">
        <v>122</v>
      </c>
      <c r="CU14" s="552"/>
      <c r="CV14" s="552"/>
      <c r="CW14" s="552"/>
      <c r="CX14" s="552"/>
      <c r="CY14" s="552"/>
      <c r="CZ14" s="552"/>
      <c r="DA14" s="553"/>
      <c r="DB14" s="551" t="s">
        <v>122</v>
      </c>
      <c r="DC14" s="552"/>
      <c r="DD14" s="552"/>
      <c r="DE14" s="552"/>
      <c r="DF14" s="552"/>
      <c r="DG14" s="552"/>
      <c r="DH14" s="552"/>
      <c r="DI14" s="553"/>
    </row>
    <row r="15" spans="1:119" ht="18.75" customHeight="1" x14ac:dyDescent="0.2">
      <c r="A15" s="163"/>
      <c r="B15" s="563"/>
      <c r="C15" s="564"/>
      <c r="D15" s="564"/>
      <c r="E15" s="564"/>
      <c r="F15" s="564"/>
      <c r="G15" s="564"/>
      <c r="H15" s="564"/>
      <c r="I15" s="564"/>
      <c r="J15" s="564"/>
      <c r="K15" s="565"/>
      <c r="L15" s="172"/>
      <c r="M15" s="538" t="s">
        <v>130</v>
      </c>
      <c r="N15" s="539"/>
      <c r="O15" s="539"/>
      <c r="P15" s="539"/>
      <c r="Q15" s="540"/>
      <c r="R15" s="541">
        <v>3376</v>
      </c>
      <c r="S15" s="542"/>
      <c r="T15" s="542"/>
      <c r="U15" s="542"/>
      <c r="V15" s="543"/>
      <c r="W15" s="544" t="s">
        <v>137</v>
      </c>
      <c r="X15" s="440"/>
      <c r="Y15" s="440"/>
      <c r="Z15" s="440"/>
      <c r="AA15" s="440"/>
      <c r="AB15" s="441"/>
      <c r="AC15" s="407">
        <v>273</v>
      </c>
      <c r="AD15" s="408"/>
      <c r="AE15" s="408"/>
      <c r="AF15" s="408"/>
      <c r="AG15" s="409"/>
      <c r="AH15" s="407">
        <v>290</v>
      </c>
      <c r="AI15" s="408"/>
      <c r="AJ15" s="408"/>
      <c r="AK15" s="408"/>
      <c r="AL15" s="467"/>
      <c r="AM15" s="511"/>
      <c r="AN15" s="411"/>
      <c r="AO15" s="411"/>
      <c r="AP15" s="411"/>
      <c r="AQ15" s="411"/>
      <c r="AR15" s="411"/>
      <c r="AS15" s="411"/>
      <c r="AT15" s="412"/>
      <c r="AU15" s="512"/>
      <c r="AV15" s="513"/>
      <c r="AW15" s="513"/>
      <c r="AX15" s="513"/>
      <c r="AY15" s="480" t="s">
        <v>138</v>
      </c>
      <c r="AZ15" s="481"/>
      <c r="BA15" s="481"/>
      <c r="BB15" s="481"/>
      <c r="BC15" s="481"/>
      <c r="BD15" s="481"/>
      <c r="BE15" s="481"/>
      <c r="BF15" s="481"/>
      <c r="BG15" s="481"/>
      <c r="BH15" s="481"/>
      <c r="BI15" s="481"/>
      <c r="BJ15" s="481"/>
      <c r="BK15" s="481"/>
      <c r="BL15" s="481"/>
      <c r="BM15" s="482"/>
      <c r="BN15" s="483">
        <v>419170</v>
      </c>
      <c r="BO15" s="484"/>
      <c r="BP15" s="484"/>
      <c r="BQ15" s="484"/>
      <c r="BR15" s="484"/>
      <c r="BS15" s="484"/>
      <c r="BT15" s="484"/>
      <c r="BU15" s="485"/>
      <c r="BV15" s="483">
        <v>373689</v>
      </c>
      <c r="BW15" s="484"/>
      <c r="BX15" s="484"/>
      <c r="BY15" s="484"/>
      <c r="BZ15" s="484"/>
      <c r="CA15" s="484"/>
      <c r="CB15" s="484"/>
      <c r="CC15" s="485"/>
      <c r="CD15" s="554" t="s">
        <v>139</v>
      </c>
      <c r="CE15" s="555"/>
      <c r="CF15" s="555"/>
      <c r="CG15" s="555"/>
      <c r="CH15" s="555"/>
      <c r="CI15" s="555"/>
      <c r="CJ15" s="555"/>
      <c r="CK15" s="555"/>
      <c r="CL15" s="555"/>
      <c r="CM15" s="555"/>
      <c r="CN15" s="555"/>
      <c r="CO15" s="555"/>
      <c r="CP15" s="555"/>
      <c r="CQ15" s="555"/>
      <c r="CR15" s="555"/>
      <c r="CS15" s="556"/>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63"/>
      <c r="C16" s="564"/>
      <c r="D16" s="564"/>
      <c r="E16" s="564"/>
      <c r="F16" s="564"/>
      <c r="G16" s="564"/>
      <c r="H16" s="564"/>
      <c r="I16" s="564"/>
      <c r="J16" s="564"/>
      <c r="K16" s="565"/>
      <c r="L16" s="528" t="s">
        <v>140</v>
      </c>
      <c r="M16" s="529"/>
      <c r="N16" s="529"/>
      <c r="O16" s="529"/>
      <c r="P16" s="529"/>
      <c r="Q16" s="530"/>
      <c r="R16" s="531" t="s">
        <v>141</v>
      </c>
      <c r="S16" s="532"/>
      <c r="T16" s="532"/>
      <c r="U16" s="532"/>
      <c r="V16" s="533"/>
      <c r="W16" s="545"/>
      <c r="X16" s="443"/>
      <c r="Y16" s="443"/>
      <c r="Z16" s="443"/>
      <c r="AA16" s="443"/>
      <c r="AB16" s="444"/>
      <c r="AC16" s="534">
        <v>15</v>
      </c>
      <c r="AD16" s="535"/>
      <c r="AE16" s="535"/>
      <c r="AF16" s="535"/>
      <c r="AG16" s="536"/>
      <c r="AH16" s="534">
        <v>14.6</v>
      </c>
      <c r="AI16" s="535"/>
      <c r="AJ16" s="535"/>
      <c r="AK16" s="535"/>
      <c r="AL16" s="537"/>
      <c r="AM16" s="511"/>
      <c r="AN16" s="411"/>
      <c r="AO16" s="411"/>
      <c r="AP16" s="411"/>
      <c r="AQ16" s="411"/>
      <c r="AR16" s="411"/>
      <c r="AS16" s="411"/>
      <c r="AT16" s="412"/>
      <c r="AU16" s="512"/>
      <c r="AV16" s="513"/>
      <c r="AW16" s="513"/>
      <c r="AX16" s="513"/>
      <c r="AY16" s="468" t="s">
        <v>142</v>
      </c>
      <c r="AZ16" s="469"/>
      <c r="BA16" s="469"/>
      <c r="BB16" s="469"/>
      <c r="BC16" s="469"/>
      <c r="BD16" s="469"/>
      <c r="BE16" s="469"/>
      <c r="BF16" s="469"/>
      <c r="BG16" s="469"/>
      <c r="BH16" s="469"/>
      <c r="BI16" s="469"/>
      <c r="BJ16" s="469"/>
      <c r="BK16" s="469"/>
      <c r="BL16" s="469"/>
      <c r="BM16" s="470"/>
      <c r="BN16" s="454">
        <v>2653286</v>
      </c>
      <c r="BO16" s="455"/>
      <c r="BP16" s="455"/>
      <c r="BQ16" s="455"/>
      <c r="BR16" s="455"/>
      <c r="BS16" s="455"/>
      <c r="BT16" s="455"/>
      <c r="BU16" s="456"/>
      <c r="BV16" s="454">
        <v>2543488</v>
      </c>
      <c r="BW16" s="455"/>
      <c r="BX16" s="455"/>
      <c r="BY16" s="455"/>
      <c r="BZ16" s="455"/>
      <c r="CA16" s="455"/>
      <c r="CB16" s="455"/>
      <c r="CC16" s="456"/>
      <c r="CD16" s="176"/>
      <c r="CE16" s="486"/>
      <c r="CF16" s="486"/>
      <c r="CG16" s="486"/>
      <c r="CH16" s="486"/>
      <c r="CI16" s="486"/>
      <c r="CJ16" s="486"/>
      <c r="CK16" s="486"/>
      <c r="CL16" s="486"/>
      <c r="CM16" s="486"/>
      <c r="CN16" s="486"/>
      <c r="CO16" s="486"/>
      <c r="CP16" s="486"/>
      <c r="CQ16" s="486"/>
      <c r="CR16" s="486"/>
      <c r="CS16" s="487"/>
      <c r="CT16" s="451"/>
      <c r="CU16" s="452"/>
      <c r="CV16" s="452"/>
      <c r="CW16" s="452"/>
      <c r="CX16" s="452"/>
      <c r="CY16" s="452"/>
      <c r="CZ16" s="452"/>
      <c r="DA16" s="453"/>
      <c r="DB16" s="451"/>
      <c r="DC16" s="452"/>
      <c r="DD16" s="452"/>
      <c r="DE16" s="452"/>
      <c r="DF16" s="452"/>
      <c r="DG16" s="452"/>
      <c r="DH16" s="452"/>
      <c r="DI16" s="453"/>
    </row>
    <row r="17" spans="1:113" ht="18.75" customHeight="1" thickBot="1" x14ac:dyDescent="0.25">
      <c r="A17" s="163"/>
      <c r="B17" s="566"/>
      <c r="C17" s="567"/>
      <c r="D17" s="567"/>
      <c r="E17" s="567"/>
      <c r="F17" s="567"/>
      <c r="G17" s="567"/>
      <c r="H17" s="567"/>
      <c r="I17" s="567"/>
      <c r="J17" s="567"/>
      <c r="K17" s="568"/>
      <c r="L17" s="177"/>
      <c r="M17" s="547" t="s">
        <v>143</v>
      </c>
      <c r="N17" s="548"/>
      <c r="O17" s="548"/>
      <c r="P17" s="548"/>
      <c r="Q17" s="549"/>
      <c r="R17" s="531" t="s">
        <v>144</v>
      </c>
      <c r="S17" s="532"/>
      <c r="T17" s="532"/>
      <c r="U17" s="532"/>
      <c r="V17" s="533"/>
      <c r="W17" s="544" t="s">
        <v>145</v>
      </c>
      <c r="X17" s="440"/>
      <c r="Y17" s="440"/>
      <c r="Z17" s="440"/>
      <c r="AA17" s="440"/>
      <c r="AB17" s="441"/>
      <c r="AC17" s="407">
        <v>896</v>
      </c>
      <c r="AD17" s="408"/>
      <c r="AE17" s="408"/>
      <c r="AF17" s="408"/>
      <c r="AG17" s="409"/>
      <c r="AH17" s="407">
        <v>946</v>
      </c>
      <c r="AI17" s="408"/>
      <c r="AJ17" s="408"/>
      <c r="AK17" s="408"/>
      <c r="AL17" s="467"/>
      <c r="AM17" s="511"/>
      <c r="AN17" s="411"/>
      <c r="AO17" s="411"/>
      <c r="AP17" s="411"/>
      <c r="AQ17" s="411"/>
      <c r="AR17" s="411"/>
      <c r="AS17" s="411"/>
      <c r="AT17" s="412"/>
      <c r="AU17" s="512"/>
      <c r="AV17" s="513"/>
      <c r="AW17" s="513"/>
      <c r="AX17" s="513"/>
      <c r="AY17" s="468" t="s">
        <v>146</v>
      </c>
      <c r="AZ17" s="469"/>
      <c r="BA17" s="469"/>
      <c r="BB17" s="469"/>
      <c r="BC17" s="469"/>
      <c r="BD17" s="469"/>
      <c r="BE17" s="469"/>
      <c r="BF17" s="469"/>
      <c r="BG17" s="469"/>
      <c r="BH17" s="469"/>
      <c r="BI17" s="469"/>
      <c r="BJ17" s="469"/>
      <c r="BK17" s="469"/>
      <c r="BL17" s="469"/>
      <c r="BM17" s="470"/>
      <c r="BN17" s="454">
        <v>497098</v>
      </c>
      <c r="BO17" s="455"/>
      <c r="BP17" s="455"/>
      <c r="BQ17" s="455"/>
      <c r="BR17" s="455"/>
      <c r="BS17" s="455"/>
      <c r="BT17" s="455"/>
      <c r="BU17" s="456"/>
      <c r="BV17" s="454">
        <v>442840</v>
      </c>
      <c r="BW17" s="455"/>
      <c r="BX17" s="455"/>
      <c r="BY17" s="455"/>
      <c r="BZ17" s="455"/>
      <c r="CA17" s="455"/>
      <c r="CB17" s="455"/>
      <c r="CC17" s="456"/>
      <c r="CD17" s="176"/>
      <c r="CE17" s="486"/>
      <c r="CF17" s="486"/>
      <c r="CG17" s="486"/>
      <c r="CH17" s="486"/>
      <c r="CI17" s="486"/>
      <c r="CJ17" s="486"/>
      <c r="CK17" s="486"/>
      <c r="CL17" s="486"/>
      <c r="CM17" s="486"/>
      <c r="CN17" s="486"/>
      <c r="CO17" s="486"/>
      <c r="CP17" s="486"/>
      <c r="CQ17" s="486"/>
      <c r="CR17" s="486"/>
      <c r="CS17" s="487"/>
      <c r="CT17" s="451"/>
      <c r="CU17" s="452"/>
      <c r="CV17" s="452"/>
      <c r="CW17" s="452"/>
      <c r="CX17" s="452"/>
      <c r="CY17" s="452"/>
      <c r="CZ17" s="452"/>
      <c r="DA17" s="453"/>
      <c r="DB17" s="451"/>
      <c r="DC17" s="452"/>
      <c r="DD17" s="452"/>
      <c r="DE17" s="452"/>
      <c r="DF17" s="452"/>
      <c r="DG17" s="452"/>
      <c r="DH17" s="452"/>
      <c r="DI17" s="453"/>
    </row>
    <row r="18" spans="1:113" ht="18.75" customHeight="1" thickBot="1" x14ac:dyDescent="0.25">
      <c r="A18" s="163"/>
      <c r="B18" s="504" t="s">
        <v>147</v>
      </c>
      <c r="C18" s="505"/>
      <c r="D18" s="505"/>
      <c r="E18" s="506"/>
      <c r="F18" s="506"/>
      <c r="G18" s="506"/>
      <c r="H18" s="506"/>
      <c r="I18" s="506"/>
      <c r="J18" s="506"/>
      <c r="K18" s="506"/>
      <c r="L18" s="507">
        <v>171.73</v>
      </c>
      <c r="M18" s="507"/>
      <c r="N18" s="507"/>
      <c r="O18" s="507"/>
      <c r="P18" s="507"/>
      <c r="Q18" s="507"/>
      <c r="R18" s="508"/>
      <c r="S18" s="508"/>
      <c r="T18" s="508"/>
      <c r="U18" s="508"/>
      <c r="V18" s="509"/>
      <c r="W18" s="525"/>
      <c r="X18" s="526"/>
      <c r="Y18" s="526"/>
      <c r="Z18" s="526"/>
      <c r="AA18" s="526"/>
      <c r="AB18" s="550"/>
      <c r="AC18" s="424">
        <v>49.4</v>
      </c>
      <c r="AD18" s="425"/>
      <c r="AE18" s="425"/>
      <c r="AF18" s="425"/>
      <c r="AG18" s="510"/>
      <c r="AH18" s="424">
        <v>47.7</v>
      </c>
      <c r="AI18" s="425"/>
      <c r="AJ18" s="425"/>
      <c r="AK18" s="425"/>
      <c r="AL18" s="426"/>
      <c r="AM18" s="511"/>
      <c r="AN18" s="411"/>
      <c r="AO18" s="411"/>
      <c r="AP18" s="411"/>
      <c r="AQ18" s="411"/>
      <c r="AR18" s="411"/>
      <c r="AS18" s="411"/>
      <c r="AT18" s="412"/>
      <c r="AU18" s="512"/>
      <c r="AV18" s="513"/>
      <c r="AW18" s="513"/>
      <c r="AX18" s="513"/>
      <c r="AY18" s="468" t="s">
        <v>148</v>
      </c>
      <c r="AZ18" s="469"/>
      <c r="BA18" s="469"/>
      <c r="BB18" s="469"/>
      <c r="BC18" s="469"/>
      <c r="BD18" s="469"/>
      <c r="BE18" s="469"/>
      <c r="BF18" s="469"/>
      <c r="BG18" s="469"/>
      <c r="BH18" s="469"/>
      <c r="BI18" s="469"/>
      <c r="BJ18" s="469"/>
      <c r="BK18" s="469"/>
      <c r="BL18" s="469"/>
      <c r="BM18" s="470"/>
      <c r="BN18" s="454">
        <v>2698638</v>
      </c>
      <c r="BO18" s="455"/>
      <c r="BP18" s="455"/>
      <c r="BQ18" s="455"/>
      <c r="BR18" s="455"/>
      <c r="BS18" s="455"/>
      <c r="BT18" s="455"/>
      <c r="BU18" s="456"/>
      <c r="BV18" s="454">
        <v>2431177</v>
      </c>
      <c r="BW18" s="455"/>
      <c r="BX18" s="455"/>
      <c r="BY18" s="455"/>
      <c r="BZ18" s="455"/>
      <c r="CA18" s="455"/>
      <c r="CB18" s="455"/>
      <c r="CC18" s="456"/>
      <c r="CD18" s="176"/>
      <c r="CE18" s="486"/>
      <c r="CF18" s="486"/>
      <c r="CG18" s="486"/>
      <c r="CH18" s="486"/>
      <c r="CI18" s="486"/>
      <c r="CJ18" s="486"/>
      <c r="CK18" s="486"/>
      <c r="CL18" s="486"/>
      <c r="CM18" s="486"/>
      <c r="CN18" s="486"/>
      <c r="CO18" s="486"/>
      <c r="CP18" s="486"/>
      <c r="CQ18" s="486"/>
      <c r="CR18" s="486"/>
      <c r="CS18" s="487"/>
      <c r="CT18" s="451"/>
      <c r="CU18" s="452"/>
      <c r="CV18" s="452"/>
      <c r="CW18" s="452"/>
      <c r="CX18" s="452"/>
      <c r="CY18" s="452"/>
      <c r="CZ18" s="452"/>
      <c r="DA18" s="453"/>
      <c r="DB18" s="451"/>
      <c r="DC18" s="452"/>
      <c r="DD18" s="452"/>
      <c r="DE18" s="452"/>
      <c r="DF18" s="452"/>
      <c r="DG18" s="452"/>
      <c r="DH18" s="452"/>
      <c r="DI18" s="453"/>
    </row>
    <row r="19" spans="1:113" ht="18.75" customHeight="1" thickBot="1" x14ac:dyDescent="0.25">
      <c r="A19" s="163"/>
      <c r="B19" s="504" t="s">
        <v>149</v>
      </c>
      <c r="C19" s="505"/>
      <c r="D19" s="505"/>
      <c r="E19" s="506"/>
      <c r="F19" s="506"/>
      <c r="G19" s="506"/>
      <c r="H19" s="506"/>
      <c r="I19" s="506"/>
      <c r="J19" s="506"/>
      <c r="K19" s="506"/>
      <c r="L19" s="514">
        <v>20</v>
      </c>
      <c r="M19" s="514"/>
      <c r="N19" s="514"/>
      <c r="O19" s="514"/>
      <c r="P19" s="514"/>
      <c r="Q19" s="514"/>
      <c r="R19" s="515"/>
      <c r="S19" s="515"/>
      <c r="T19" s="515"/>
      <c r="U19" s="515"/>
      <c r="V19" s="516"/>
      <c r="W19" s="523"/>
      <c r="X19" s="524"/>
      <c r="Y19" s="524"/>
      <c r="Z19" s="524"/>
      <c r="AA19" s="524"/>
      <c r="AB19" s="524"/>
      <c r="AC19" s="527"/>
      <c r="AD19" s="527"/>
      <c r="AE19" s="527"/>
      <c r="AF19" s="527"/>
      <c r="AG19" s="527"/>
      <c r="AH19" s="527"/>
      <c r="AI19" s="527"/>
      <c r="AJ19" s="527"/>
      <c r="AK19" s="527"/>
      <c r="AL19" s="546"/>
      <c r="AM19" s="511"/>
      <c r="AN19" s="411"/>
      <c r="AO19" s="411"/>
      <c r="AP19" s="411"/>
      <c r="AQ19" s="411"/>
      <c r="AR19" s="411"/>
      <c r="AS19" s="411"/>
      <c r="AT19" s="412"/>
      <c r="AU19" s="512"/>
      <c r="AV19" s="513"/>
      <c r="AW19" s="513"/>
      <c r="AX19" s="513"/>
      <c r="AY19" s="468" t="s">
        <v>150</v>
      </c>
      <c r="AZ19" s="469"/>
      <c r="BA19" s="469"/>
      <c r="BB19" s="469"/>
      <c r="BC19" s="469"/>
      <c r="BD19" s="469"/>
      <c r="BE19" s="469"/>
      <c r="BF19" s="469"/>
      <c r="BG19" s="469"/>
      <c r="BH19" s="469"/>
      <c r="BI19" s="469"/>
      <c r="BJ19" s="469"/>
      <c r="BK19" s="469"/>
      <c r="BL19" s="469"/>
      <c r="BM19" s="470"/>
      <c r="BN19" s="454">
        <v>3560496</v>
      </c>
      <c r="BO19" s="455"/>
      <c r="BP19" s="455"/>
      <c r="BQ19" s="455"/>
      <c r="BR19" s="455"/>
      <c r="BS19" s="455"/>
      <c r="BT19" s="455"/>
      <c r="BU19" s="456"/>
      <c r="BV19" s="454">
        <v>3451720</v>
      </c>
      <c r="BW19" s="455"/>
      <c r="BX19" s="455"/>
      <c r="BY19" s="455"/>
      <c r="BZ19" s="455"/>
      <c r="CA19" s="455"/>
      <c r="CB19" s="455"/>
      <c r="CC19" s="456"/>
      <c r="CD19" s="176"/>
      <c r="CE19" s="486"/>
      <c r="CF19" s="486"/>
      <c r="CG19" s="486"/>
      <c r="CH19" s="486"/>
      <c r="CI19" s="486"/>
      <c r="CJ19" s="486"/>
      <c r="CK19" s="486"/>
      <c r="CL19" s="486"/>
      <c r="CM19" s="486"/>
      <c r="CN19" s="486"/>
      <c r="CO19" s="486"/>
      <c r="CP19" s="486"/>
      <c r="CQ19" s="486"/>
      <c r="CR19" s="486"/>
      <c r="CS19" s="487"/>
      <c r="CT19" s="451"/>
      <c r="CU19" s="452"/>
      <c r="CV19" s="452"/>
      <c r="CW19" s="452"/>
      <c r="CX19" s="452"/>
      <c r="CY19" s="452"/>
      <c r="CZ19" s="452"/>
      <c r="DA19" s="453"/>
      <c r="DB19" s="451"/>
      <c r="DC19" s="452"/>
      <c r="DD19" s="452"/>
      <c r="DE19" s="452"/>
      <c r="DF19" s="452"/>
      <c r="DG19" s="452"/>
      <c r="DH19" s="452"/>
      <c r="DI19" s="453"/>
    </row>
    <row r="20" spans="1:113" ht="18.75" customHeight="1" thickBot="1" x14ac:dyDescent="0.25">
      <c r="A20" s="163"/>
      <c r="B20" s="504" t="s">
        <v>151</v>
      </c>
      <c r="C20" s="505"/>
      <c r="D20" s="505"/>
      <c r="E20" s="506"/>
      <c r="F20" s="506"/>
      <c r="G20" s="506"/>
      <c r="H20" s="506"/>
      <c r="I20" s="506"/>
      <c r="J20" s="506"/>
      <c r="K20" s="506"/>
      <c r="L20" s="514">
        <v>1234</v>
      </c>
      <c r="M20" s="514"/>
      <c r="N20" s="514"/>
      <c r="O20" s="514"/>
      <c r="P20" s="514"/>
      <c r="Q20" s="514"/>
      <c r="R20" s="515"/>
      <c r="S20" s="515"/>
      <c r="T20" s="515"/>
      <c r="U20" s="515"/>
      <c r="V20" s="516"/>
      <c r="W20" s="525"/>
      <c r="X20" s="526"/>
      <c r="Y20" s="526"/>
      <c r="Z20" s="526"/>
      <c r="AA20" s="526"/>
      <c r="AB20" s="526"/>
      <c r="AC20" s="517"/>
      <c r="AD20" s="517"/>
      <c r="AE20" s="517"/>
      <c r="AF20" s="517"/>
      <c r="AG20" s="517"/>
      <c r="AH20" s="517"/>
      <c r="AI20" s="517"/>
      <c r="AJ20" s="517"/>
      <c r="AK20" s="517"/>
      <c r="AL20" s="518"/>
      <c r="AM20" s="519"/>
      <c r="AN20" s="416"/>
      <c r="AO20" s="416"/>
      <c r="AP20" s="416"/>
      <c r="AQ20" s="416"/>
      <c r="AR20" s="416"/>
      <c r="AS20" s="416"/>
      <c r="AT20" s="417"/>
      <c r="AU20" s="520"/>
      <c r="AV20" s="521"/>
      <c r="AW20" s="521"/>
      <c r="AX20" s="522"/>
      <c r="AY20" s="468"/>
      <c r="AZ20" s="469"/>
      <c r="BA20" s="469"/>
      <c r="BB20" s="469"/>
      <c r="BC20" s="469"/>
      <c r="BD20" s="469"/>
      <c r="BE20" s="469"/>
      <c r="BF20" s="469"/>
      <c r="BG20" s="469"/>
      <c r="BH20" s="469"/>
      <c r="BI20" s="469"/>
      <c r="BJ20" s="469"/>
      <c r="BK20" s="469"/>
      <c r="BL20" s="469"/>
      <c r="BM20" s="470"/>
      <c r="BN20" s="454"/>
      <c r="BO20" s="455"/>
      <c r="BP20" s="455"/>
      <c r="BQ20" s="455"/>
      <c r="BR20" s="455"/>
      <c r="BS20" s="455"/>
      <c r="BT20" s="455"/>
      <c r="BU20" s="456"/>
      <c r="BV20" s="454"/>
      <c r="BW20" s="455"/>
      <c r="BX20" s="455"/>
      <c r="BY20" s="455"/>
      <c r="BZ20" s="455"/>
      <c r="CA20" s="455"/>
      <c r="CB20" s="455"/>
      <c r="CC20" s="456"/>
      <c r="CD20" s="176"/>
      <c r="CE20" s="486"/>
      <c r="CF20" s="486"/>
      <c r="CG20" s="486"/>
      <c r="CH20" s="486"/>
      <c r="CI20" s="486"/>
      <c r="CJ20" s="486"/>
      <c r="CK20" s="486"/>
      <c r="CL20" s="486"/>
      <c r="CM20" s="486"/>
      <c r="CN20" s="486"/>
      <c r="CO20" s="486"/>
      <c r="CP20" s="486"/>
      <c r="CQ20" s="486"/>
      <c r="CR20" s="486"/>
      <c r="CS20" s="487"/>
      <c r="CT20" s="451"/>
      <c r="CU20" s="452"/>
      <c r="CV20" s="452"/>
      <c r="CW20" s="452"/>
      <c r="CX20" s="452"/>
      <c r="CY20" s="452"/>
      <c r="CZ20" s="452"/>
      <c r="DA20" s="453"/>
      <c r="DB20" s="451"/>
      <c r="DC20" s="452"/>
      <c r="DD20" s="452"/>
      <c r="DE20" s="452"/>
      <c r="DF20" s="452"/>
      <c r="DG20" s="452"/>
      <c r="DH20" s="452"/>
      <c r="DI20" s="453"/>
    </row>
    <row r="21" spans="1:113" ht="18.75" customHeight="1" thickBot="1" x14ac:dyDescent="0.25">
      <c r="A21" s="163"/>
      <c r="B21" s="501" t="s">
        <v>152</v>
      </c>
      <c r="C21" s="502"/>
      <c r="D21" s="502"/>
      <c r="E21" s="502"/>
      <c r="F21" s="502"/>
      <c r="G21" s="502"/>
      <c r="H21" s="502"/>
      <c r="I21" s="502"/>
      <c r="J21" s="502"/>
      <c r="K21" s="502"/>
      <c r="L21" s="502"/>
      <c r="M21" s="502"/>
      <c r="N21" s="502"/>
      <c r="O21" s="502"/>
      <c r="P21" s="502"/>
      <c r="Q21" s="502"/>
      <c r="R21" s="502"/>
      <c r="S21" s="502"/>
      <c r="T21" s="502"/>
      <c r="U21" s="502"/>
      <c r="V21" s="502"/>
      <c r="W21" s="502"/>
      <c r="X21" s="502"/>
      <c r="Y21" s="502"/>
      <c r="Z21" s="502"/>
      <c r="AA21" s="502"/>
      <c r="AB21" s="502"/>
      <c r="AC21" s="502"/>
      <c r="AD21" s="502"/>
      <c r="AE21" s="502"/>
      <c r="AF21" s="502"/>
      <c r="AG21" s="502"/>
      <c r="AH21" s="502"/>
      <c r="AI21" s="502"/>
      <c r="AJ21" s="502"/>
      <c r="AK21" s="502"/>
      <c r="AL21" s="502"/>
      <c r="AM21" s="502"/>
      <c r="AN21" s="502"/>
      <c r="AO21" s="502"/>
      <c r="AP21" s="502"/>
      <c r="AQ21" s="502"/>
      <c r="AR21" s="502"/>
      <c r="AS21" s="502"/>
      <c r="AT21" s="502"/>
      <c r="AU21" s="502"/>
      <c r="AV21" s="502"/>
      <c r="AW21" s="502"/>
      <c r="AX21" s="503"/>
      <c r="AY21" s="427"/>
      <c r="AZ21" s="428"/>
      <c r="BA21" s="428"/>
      <c r="BB21" s="428"/>
      <c r="BC21" s="428"/>
      <c r="BD21" s="428"/>
      <c r="BE21" s="428"/>
      <c r="BF21" s="428"/>
      <c r="BG21" s="428"/>
      <c r="BH21" s="428"/>
      <c r="BI21" s="428"/>
      <c r="BJ21" s="428"/>
      <c r="BK21" s="428"/>
      <c r="BL21" s="428"/>
      <c r="BM21" s="429"/>
      <c r="BN21" s="488"/>
      <c r="BO21" s="489"/>
      <c r="BP21" s="489"/>
      <c r="BQ21" s="489"/>
      <c r="BR21" s="489"/>
      <c r="BS21" s="489"/>
      <c r="BT21" s="489"/>
      <c r="BU21" s="490"/>
      <c r="BV21" s="488"/>
      <c r="BW21" s="489"/>
      <c r="BX21" s="489"/>
      <c r="BY21" s="489"/>
      <c r="BZ21" s="489"/>
      <c r="CA21" s="489"/>
      <c r="CB21" s="489"/>
      <c r="CC21" s="490"/>
      <c r="CD21" s="176"/>
      <c r="CE21" s="486"/>
      <c r="CF21" s="486"/>
      <c r="CG21" s="486"/>
      <c r="CH21" s="486"/>
      <c r="CI21" s="486"/>
      <c r="CJ21" s="486"/>
      <c r="CK21" s="486"/>
      <c r="CL21" s="486"/>
      <c r="CM21" s="486"/>
      <c r="CN21" s="486"/>
      <c r="CO21" s="486"/>
      <c r="CP21" s="486"/>
      <c r="CQ21" s="486"/>
      <c r="CR21" s="486"/>
      <c r="CS21" s="487"/>
      <c r="CT21" s="451"/>
      <c r="CU21" s="452"/>
      <c r="CV21" s="452"/>
      <c r="CW21" s="452"/>
      <c r="CX21" s="452"/>
      <c r="CY21" s="452"/>
      <c r="CZ21" s="452"/>
      <c r="DA21" s="453"/>
      <c r="DB21" s="451"/>
      <c r="DC21" s="452"/>
      <c r="DD21" s="452"/>
      <c r="DE21" s="452"/>
      <c r="DF21" s="452"/>
      <c r="DG21" s="452"/>
      <c r="DH21" s="452"/>
      <c r="DI21" s="453"/>
    </row>
    <row r="22" spans="1:113" ht="18.75" customHeight="1" x14ac:dyDescent="0.2">
      <c r="A22" s="163"/>
      <c r="B22" s="430" t="s">
        <v>153</v>
      </c>
      <c r="C22" s="431"/>
      <c r="D22" s="432"/>
      <c r="E22" s="439" t="s">
        <v>1</v>
      </c>
      <c r="F22" s="440"/>
      <c r="G22" s="440"/>
      <c r="H22" s="440"/>
      <c r="I22" s="440"/>
      <c r="J22" s="440"/>
      <c r="K22" s="441"/>
      <c r="L22" s="439" t="s">
        <v>154</v>
      </c>
      <c r="M22" s="440"/>
      <c r="N22" s="440"/>
      <c r="O22" s="440"/>
      <c r="P22" s="441"/>
      <c r="Q22" s="445" t="s">
        <v>155</v>
      </c>
      <c r="R22" s="446"/>
      <c r="S22" s="446"/>
      <c r="T22" s="446"/>
      <c r="U22" s="446"/>
      <c r="V22" s="447"/>
      <c r="W22" s="496" t="s">
        <v>156</v>
      </c>
      <c r="X22" s="431"/>
      <c r="Y22" s="432"/>
      <c r="Z22" s="439" t="s">
        <v>1</v>
      </c>
      <c r="AA22" s="440"/>
      <c r="AB22" s="440"/>
      <c r="AC22" s="440"/>
      <c r="AD22" s="440"/>
      <c r="AE22" s="440"/>
      <c r="AF22" s="440"/>
      <c r="AG22" s="441"/>
      <c r="AH22" s="457" t="s">
        <v>157</v>
      </c>
      <c r="AI22" s="440"/>
      <c r="AJ22" s="440"/>
      <c r="AK22" s="440"/>
      <c r="AL22" s="441"/>
      <c r="AM22" s="457" t="s">
        <v>158</v>
      </c>
      <c r="AN22" s="458"/>
      <c r="AO22" s="458"/>
      <c r="AP22" s="458"/>
      <c r="AQ22" s="458"/>
      <c r="AR22" s="459"/>
      <c r="AS22" s="445" t="s">
        <v>155</v>
      </c>
      <c r="AT22" s="446"/>
      <c r="AU22" s="446"/>
      <c r="AV22" s="446"/>
      <c r="AW22" s="446"/>
      <c r="AX22" s="463"/>
      <c r="AY22" s="480" t="s">
        <v>159</v>
      </c>
      <c r="AZ22" s="481"/>
      <c r="BA22" s="481"/>
      <c r="BB22" s="481"/>
      <c r="BC22" s="481"/>
      <c r="BD22" s="481"/>
      <c r="BE22" s="481"/>
      <c r="BF22" s="481"/>
      <c r="BG22" s="481"/>
      <c r="BH22" s="481"/>
      <c r="BI22" s="481"/>
      <c r="BJ22" s="481"/>
      <c r="BK22" s="481"/>
      <c r="BL22" s="481"/>
      <c r="BM22" s="482"/>
      <c r="BN22" s="483">
        <v>4239365</v>
      </c>
      <c r="BO22" s="484"/>
      <c r="BP22" s="484"/>
      <c r="BQ22" s="484"/>
      <c r="BR22" s="484"/>
      <c r="BS22" s="484"/>
      <c r="BT22" s="484"/>
      <c r="BU22" s="485"/>
      <c r="BV22" s="483">
        <v>4253660</v>
      </c>
      <c r="BW22" s="484"/>
      <c r="BX22" s="484"/>
      <c r="BY22" s="484"/>
      <c r="BZ22" s="484"/>
      <c r="CA22" s="484"/>
      <c r="CB22" s="484"/>
      <c r="CC22" s="485"/>
      <c r="CD22" s="176"/>
      <c r="CE22" s="486"/>
      <c r="CF22" s="486"/>
      <c r="CG22" s="486"/>
      <c r="CH22" s="486"/>
      <c r="CI22" s="486"/>
      <c r="CJ22" s="486"/>
      <c r="CK22" s="486"/>
      <c r="CL22" s="486"/>
      <c r="CM22" s="486"/>
      <c r="CN22" s="486"/>
      <c r="CO22" s="486"/>
      <c r="CP22" s="486"/>
      <c r="CQ22" s="486"/>
      <c r="CR22" s="486"/>
      <c r="CS22" s="487"/>
      <c r="CT22" s="451"/>
      <c r="CU22" s="452"/>
      <c r="CV22" s="452"/>
      <c r="CW22" s="452"/>
      <c r="CX22" s="452"/>
      <c r="CY22" s="452"/>
      <c r="CZ22" s="452"/>
      <c r="DA22" s="453"/>
      <c r="DB22" s="451"/>
      <c r="DC22" s="452"/>
      <c r="DD22" s="452"/>
      <c r="DE22" s="452"/>
      <c r="DF22" s="452"/>
      <c r="DG22" s="452"/>
      <c r="DH22" s="452"/>
      <c r="DI22" s="453"/>
    </row>
    <row r="23" spans="1:113" ht="18.75" customHeight="1" x14ac:dyDescent="0.2">
      <c r="A23" s="163"/>
      <c r="B23" s="433"/>
      <c r="C23" s="434"/>
      <c r="D23" s="435"/>
      <c r="E23" s="442"/>
      <c r="F23" s="443"/>
      <c r="G23" s="443"/>
      <c r="H23" s="443"/>
      <c r="I23" s="443"/>
      <c r="J23" s="443"/>
      <c r="K23" s="444"/>
      <c r="L23" s="442"/>
      <c r="M23" s="443"/>
      <c r="N23" s="443"/>
      <c r="O23" s="443"/>
      <c r="P23" s="444"/>
      <c r="Q23" s="448"/>
      <c r="R23" s="449"/>
      <c r="S23" s="449"/>
      <c r="T23" s="449"/>
      <c r="U23" s="449"/>
      <c r="V23" s="450"/>
      <c r="W23" s="497"/>
      <c r="X23" s="434"/>
      <c r="Y23" s="435"/>
      <c r="Z23" s="442"/>
      <c r="AA23" s="443"/>
      <c r="AB23" s="443"/>
      <c r="AC23" s="443"/>
      <c r="AD23" s="443"/>
      <c r="AE23" s="443"/>
      <c r="AF23" s="443"/>
      <c r="AG23" s="444"/>
      <c r="AH23" s="442"/>
      <c r="AI23" s="443"/>
      <c r="AJ23" s="443"/>
      <c r="AK23" s="443"/>
      <c r="AL23" s="444"/>
      <c r="AM23" s="460"/>
      <c r="AN23" s="461"/>
      <c r="AO23" s="461"/>
      <c r="AP23" s="461"/>
      <c r="AQ23" s="461"/>
      <c r="AR23" s="462"/>
      <c r="AS23" s="448"/>
      <c r="AT23" s="449"/>
      <c r="AU23" s="449"/>
      <c r="AV23" s="449"/>
      <c r="AW23" s="449"/>
      <c r="AX23" s="464"/>
      <c r="AY23" s="468" t="s">
        <v>160</v>
      </c>
      <c r="AZ23" s="469"/>
      <c r="BA23" s="469"/>
      <c r="BB23" s="469"/>
      <c r="BC23" s="469"/>
      <c r="BD23" s="469"/>
      <c r="BE23" s="469"/>
      <c r="BF23" s="469"/>
      <c r="BG23" s="469"/>
      <c r="BH23" s="469"/>
      <c r="BI23" s="469"/>
      <c r="BJ23" s="469"/>
      <c r="BK23" s="469"/>
      <c r="BL23" s="469"/>
      <c r="BM23" s="470"/>
      <c r="BN23" s="454">
        <v>2617675</v>
      </c>
      <c r="BO23" s="455"/>
      <c r="BP23" s="455"/>
      <c r="BQ23" s="455"/>
      <c r="BR23" s="455"/>
      <c r="BS23" s="455"/>
      <c r="BT23" s="455"/>
      <c r="BU23" s="456"/>
      <c r="BV23" s="454">
        <v>2572190</v>
      </c>
      <c r="BW23" s="455"/>
      <c r="BX23" s="455"/>
      <c r="BY23" s="455"/>
      <c r="BZ23" s="455"/>
      <c r="CA23" s="455"/>
      <c r="CB23" s="455"/>
      <c r="CC23" s="456"/>
      <c r="CD23" s="176"/>
      <c r="CE23" s="486"/>
      <c r="CF23" s="486"/>
      <c r="CG23" s="486"/>
      <c r="CH23" s="486"/>
      <c r="CI23" s="486"/>
      <c r="CJ23" s="486"/>
      <c r="CK23" s="486"/>
      <c r="CL23" s="486"/>
      <c r="CM23" s="486"/>
      <c r="CN23" s="486"/>
      <c r="CO23" s="486"/>
      <c r="CP23" s="486"/>
      <c r="CQ23" s="486"/>
      <c r="CR23" s="486"/>
      <c r="CS23" s="487"/>
      <c r="CT23" s="451"/>
      <c r="CU23" s="452"/>
      <c r="CV23" s="452"/>
      <c r="CW23" s="452"/>
      <c r="CX23" s="452"/>
      <c r="CY23" s="452"/>
      <c r="CZ23" s="452"/>
      <c r="DA23" s="453"/>
      <c r="DB23" s="451"/>
      <c r="DC23" s="452"/>
      <c r="DD23" s="452"/>
      <c r="DE23" s="452"/>
      <c r="DF23" s="452"/>
      <c r="DG23" s="452"/>
      <c r="DH23" s="452"/>
      <c r="DI23" s="453"/>
    </row>
    <row r="24" spans="1:113" ht="18.75" customHeight="1" thickBot="1" x14ac:dyDescent="0.25">
      <c r="A24" s="163"/>
      <c r="B24" s="433"/>
      <c r="C24" s="434"/>
      <c r="D24" s="435"/>
      <c r="E24" s="410" t="s">
        <v>161</v>
      </c>
      <c r="F24" s="411"/>
      <c r="G24" s="411"/>
      <c r="H24" s="411"/>
      <c r="I24" s="411"/>
      <c r="J24" s="411"/>
      <c r="K24" s="412"/>
      <c r="L24" s="407">
        <v>1</v>
      </c>
      <c r="M24" s="408"/>
      <c r="N24" s="408"/>
      <c r="O24" s="408"/>
      <c r="P24" s="409"/>
      <c r="Q24" s="407">
        <v>6800</v>
      </c>
      <c r="R24" s="408"/>
      <c r="S24" s="408"/>
      <c r="T24" s="408"/>
      <c r="U24" s="408"/>
      <c r="V24" s="409"/>
      <c r="W24" s="497"/>
      <c r="X24" s="434"/>
      <c r="Y24" s="435"/>
      <c r="Z24" s="410" t="s">
        <v>162</v>
      </c>
      <c r="AA24" s="411"/>
      <c r="AB24" s="411"/>
      <c r="AC24" s="411"/>
      <c r="AD24" s="411"/>
      <c r="AE24" s="411"/>
      <c r="AF24" s="411"/>
      <c r="AG24" s="412"/>
      <c r="AH24" s="407">
        <v>88</v>
      </c>
      <c r="AI24" s="408"/>
      <c r="AJ24" s="408"/>
      <c r="AK24" s="408"/>
      <c r="AL24" s="409"/>
      <c r="AM24" s="407">
        <v>288200</v>
      </c>
      <c r="AN24" s="408"/>
      <c r="AO24" s="408"/>
      <c r="AP24" s="408"/>
      <c r="AQ24" s="408"/>
      <c r="AR24" s="409"/>
      <c r="AS24" s="407">
        <v>3275</v>
      </c>
      <c r="AT24" s="408"/>
      <c r="AU24" s="408"/>
      <c r="AV24" s="408"/>
      <c r="AW24" s="408"/>
      <c r="AX24" s="467"/>
      <c r="AY24" s="427" t="s">
        <v>163</v>
      </c>
      <c r="AZ24" s="428"/>
      <c r="BA24" s="428"/>
      <c r="BB24" s="428"/>
      <c r="BC24" s="428"/>
      <c r="BD24" s="428"/>
      <c r="BE24" s="428"/>
      <c r="BF24" s="428"/>
      <c r="BG24" s="428"/>
      <c r="BH24" s="428"/>
      <c r="BI24" s="428"/>
      <c r="BJ24" s="428"/>
      <c r="BK24" s="428"/>
      <c r="BL24" s="428"/>
      <c r="BM24" s="429"/>
      <c r="BN24" s="454">
        <v>3416686</v>
      </c>
      <c r="BO24" s="455"/>
      <c r="BP24" s="455"/>
      <c r="BQ24" s="455"/>
      <c r="BR24" s="455"/>
      <c r="BS24" s="455"/>
      <c r="BT24" s="455"/>
      <c r="BU24" s="456"/>
      <c r="BV24" s="454">
        <v>3321019</v>
      </c>
      <c r="BW24" s="455"/>
      <c r="BX24" s="455"/>
      <c r="BY24" s="455"/>
      <c r="BZ24" s="455"/>
      <c r="CA24" s="455"/>
      <c r="CB24" s="455"/>
      <c r="CC24" s="456"/>
      <c r="CD24" s="176"/>
      <c r="CE24" s="486"/>
      <c r="CF24" s="486"/>
      <c r="CG24" s="486"/>
      <c r="CH24" s="486"/>
      <c r="CI24" s="486"/>
      <c r="CJ24" s="486"/>
      <c r="CK24" s="486"/>
      <c r="CL24" s="486"/>
      <c r="CM24" s="486"/>
      <c r="CN24" s="486"/>
      <c r="CO24" s="486"/>
      <c r="CP24" s="486"/>
      <c r="CQ24" s="486"/>
      <c r="CR24" s="486"/>
      <c r="CS24" s="487"/>
      <c r="CT24" s="451"/>
      <c r="CU24" s="452"/>
      <c r="CV24" s="452"/>
      <c r="CW24" s="452"/>
      <c r="CX24" s="452"/>
      <c r="CY24" s="452"/>
      <c r="CZ24" s="452"/>
      <c r="DA24" s="453"/>
      <c r="DB24" s="451"/>
      <c r="DC24" s="452"/>
      <c r="DD24" s="452"/>
      <c r="DE24" s="452"/>
      <c r="DF24" s="452"/>
      <c r="DG24" s="452"/>
      <c r="DH24" s="452"/>
      <c r="DI24" s="453"/>
    </row>
    <row r="25" spans="1:113" ht="18.75" customHeight="1" x14ac:dyDescent="0.2">
      <c r="A25" s="163"/>
      <c r="B25" s="433"/>
      <c r="C25" s="434"/>
      <c r="D25" s="435"/>
      <c r="E25" s="410" t="s">
        <v>164</v>
      </c>
      <c r="F25" s="411"/>
      <c r="G25" s="411"/>
      <c r="H25" s="411"/>
      <c r="I25" s="411"/>
      <c r="J25" s="411"/>
      <c r="K25" s="412"/>
      <c r="L25" s="407">
        <v>1</v>
      </c>
      <c r="M25" s="408"/>
      <c r="N25" s="408"/>
      <c r="O25" s="408"/>
      <c r="P25" s="409"/>
      <c r="Q25" s="407">
        <v>5550</v>
      </c>
      <c r="R25" s="408"/>
      <c r="S25" s="408"/>
      <c r="T25" s="408"/>
      <c r="U25" s="408"/>
      <c r="V25" s="409"/>
      <c r="W25" s="497"/>
      <c r="X25" s="434"/>
      <c r="Y25" s="435"/>
      <c r="Z25" s="410" t="s">
        <v>165</v>
      </c>
      <c r="AA25" s="411"/>
      <c r="AB25" s="411"/>
      <c r="AC25" s="411"/>
      <c r="AD25" s="411"/>
      <c r="AE25" s="411"/>
      <c r="AF25" s="411"/>
      <c r="AG25" s="412"/>
      <c r="AH25" s="407" t="s">
        <v>122</v>
      </c>
      <c r="AI25" s="408"/>
      <c r="AJ25" s="408"/>
      <c r="AK25" s="408"/>
      <c r="AL25" s="409"/>
      <c r="AM25" s="407" t="s">
        <v>122</v>
      </c>
      <c r="AN25" s="408"/>
      <c r="AO25" s="408"/>
      <c r="AP25" s="408"/>
      <c r="AQ25" s="408"/>
      <c r="AR25" s="409"/>
      <c r="AS25" s="407" t="s">
        <v>122</v>
      </c>
      <c r="AT25" s="408"/>
      <c r="AU25" s="408"/>
      <c r="AV25" s="408"/>
      <c r="AW25" s="408"/>
      <c r="AX25" s="467"/>
      <c r="AY25" s="480" t="s">
        <v>166</v>
      </c>
      <c r="AZ25" s="481"/>
      <c r="BA25" s="481"/>
      <c r="BB25" s="481"/>
      <c r="BC25" s="481"/>
      <c r="BD25" s="481"/>
      <c r="BE25" s="481"/>
      <c r="BF25" s="481"/>
      <c r="BG25" s="481"/>
      <c r="BH25" s="481"/>
      <c r="BI25" s="481"/>
      <c r="BJ25" s="481"/>
      <c r="BK25" s="481"/>
      <c r="BL25" s="481"/>
      <c r="BM25" s="482"/>
      <c r="BN25" s="483">
        <v>1611663</v>
      </c>
      <c r="BO25" s="484"/>
      <c r="BP25" s="484"/>
      <c r="BQ25" s="484"/>
      <c r="BR25" s="484"/>
      <c r="BS25" s="484"/>
      <c r="BT25" s="484"/>
      <c r="BU25" s="485"/>
      <c r="BV25" s="483" t="s">
        <v>122</v>
      </c>
      <c r="BW25" s="484"/>
      <c r="BX25" s="484"/>
      <c r="BY25" s="484"/>
      <c r="BZ25" s="484"/>
      <c r="CA25" s="484"/>
      <c r="CB25" s="484"/>
      <c r="CC25" s="485"/>
      <c r="CD25" s="176"/>
      <c r="CE25" s="486"/>
      <c r="CF25" s="486"/>
      <c r="CG25" s="486"/>
      <c r="CH25" s="486"/>
      <c r="CI25" s="486"/>
      <c r="CJ25" s="486"/>
      <c r="CK25" s="486"/>
      <c r="CL25" s="486"/>
      <c r="CM25" s="486"/>
      <c r="CN25" s="486"/>
      <c r="CO25" s="486"/>
      <c r="CP25" s="486"/>
      <c r="CQ25" s="486"/>
      <c r="CR25" s="486"/>
      <c r="CS25" s="487"/>
      <c r="CT25" s="451"/>
      <c r="CU25" s="452"/>
      <c r="CV25" s="452"/>
      <c r="CW25" s="452"/>
      <c r="CX25" s="452"/>
      <c r="CY25" s="452"/>
      <c r="CZ25" s="452"/>
      <c r="DA25" s="453"/>
      <c r="DB25" s="451"/>
      <c r="DC25" s="452"/>
      <c r="DD25" s="452"/>
      <c r="DE25" s="452"/>
      <c r="DF25" s="452"/>
      <c r="DG25" s="452"/>
      <c r="DH25" s="452"/>
      <c r="DI25" s="453"/>
    </row>
    <row r="26" spans="1:113" ht="18.75" customHeight="1" x14ac:dyDescent="0.2">
      <c r="A26" s="163"/>
      <c r="B26" s="433"/>
      <c r="C26" s="434"/>
      <c r="D26" s="435"/>
      <c r="E26" s="410" t="s">
        <v>167</v>
      </c>
      <c r="F26" s="411"/>
      <c r="G26" s="411"/>
      <c r="H26" s="411"/>
      <c r="I26" s="411"/>
      <c r="J26" s="411"/>
      <c r="K26" s="412"/>
      <c r="L26" s="407">
        <v>1</v>
      </c>
      <c r="M26" s="408"/>
      <c r="N26" s="408"/>
      <c r="O26" s="408"/>
      <c r="P26" s="409"/>
      <c r="Q26" s="407">
        <v>5300</v>
      </c>
      <c r="R26" s="408"/>
      <c r="S26" s="408"/>
      <c r="T26" s="408"/>
      <c r="U26" s="408"/>
      <c r="V26" s="409"/>
      <c r="W26" s="497"/>
      <c r="X26" s="434"/>
      <c r="Y26" s="435"/>
      <c r="Z26" s="410" t="s">
        <v>168</v>
      </c>
      <c r="AA26" s="465"/>
      <c r="AB26" s="465"/>
      <c r="AC26" s="465"/>
      <c r="AD26" s="465"/>
      <c r="AE26" s="465"/>
      <c r="AF26" s="465"/>
      <c r="AG26" s="466"/>
      <c r="AH26" s="407">
        <v>8</v>
      </c>
      <c r="AI26" s="408"/>
      <c r="AJ26" s="408"/>
      <c r="AK26" s="408"/>
      <c r="AL26" s="409"/>
      <c r="AM26" s="407">
        <v>31032</v>
      </c>
      <c r="AN26" s="408"/>
      <c r="AO26" s="408"/>
      <c r="AP26" s="408"/>
      <c r="AQ26" s="408"/>
      <c r="AR26" s="409"/>
      <c r="AS26" s="407">
        <v>3879</v>
      </c>
      <c r="AT26" s="408"/>
      <c r="AU26" s="408"/>
      <c r="AV26" s="408"/>
      <c r="AW26" s="408"/>
      <c r="AX26" s="467"/>
      <c r="AY26" s="494" t="s">
        <v>169</v>
      </c>
      <c r="AZ26" s="414"/>
      <c r="BA26" s="414"/>
      <c r="BB26" s="414"/>
      <c r="BC26" s="414"/>
      <c r="BD26" s="414"/>
      <c r="BE26" s="414"/>
      <c r="BF26" s="414"/>
      <c r="BG26" s="414"/>
      <c r="BH26" s="414"/>
      <c r="BI26" s="414"/>
      <c r="BJ26" s="414"/>
      <c r="BK26" s="414"/>
      <c r="BL26" s="414"/>
      <c r="BM26" s="495"/>
      <c r="BN26" s="454" t="s">
        <v>122</v>
      </c>
      <c r="BO26" s="455"/>
      <c r="BP26" s="455"/>
      <c r="BQ26" s="455"/>
      <c r="BR26" s="455"/>
      <c r="BS26" s="455"/>
      <c r="BT26" s="455"/>
      <c r="BU26" s="456"/>
      <c r="BV26" s="454" t="s">
        <v>122</v>
      </c>
      <c r="BW26" s="455"/>
      <c r="BX26" s="455"/>
      <c r="BY26" s="455"/>
      <c r="BZ26" s="455"/>
      <c r="CA26" s="455"/>
      <c r="CB26" s="455"/>
      <c r="CC26" s="456"/>
      <c r="CD26" s="176"/>
      <c r="CE26" s="486"/>
      <c r="CF26" s="486"/>
      <c r="CG26" s="486"/>
      <c r="CH26" s="486"/>
      <c r="CI26" s="486"/>
      <c r="CJ26" s="486"/>
      <c r="CK26" s="486"/>
      <c r="CL26" s="486"/>
      <c r="CM26" s="486"/>
      <c r="CN26" s="486"/>
      <c r="CO26" s="486"/>
      <c r="CP26" s="486"/>
      <c r="CQ26" s="486"/>
      <c r="CR26" s="486"/>
      <c r="CS26" s="487"/>
      <c r="CT26" s="451"/>
      <c r="CU26" s="452"/>
      <c r="CV26" s="452"/>
      <c r="CW26" s="452"/>
      <c r="CX26" s="452"/>
      <c r="CY26" s="452"/>
      <c r="CZ26" s="452"/>
      <c r="DA26" s="453"/>
      <c r="DB26" s="451"/>
      <c r="DC26" s="452"/>
      <c r="DD26" s="452"/>
      <c r="DE26" s="452"/>
      <c r="DF26" s="452"/>
      <c r="DG26" s="452"/>
      <c r="DH26" s="452"/>
      <c r="DI26" s="453"/>
    </row>
    <row r="27" spans="1:113" ht="18.75" customHeight="1" thickBot="1" x14ac:dyDescent="0.25">
      <c r="A27" s="163"/>
      <c r="B27" s="433"/>
      <c r="C27" s="434"/>
      <c r="D27" s="435"/>
      <c r="E27" s="410" t="s">
        <v>170</v>
      </c>
      <c r="F27" s="411"/>
      <c r="G27" s="411"/>
      <c r="H27" s="411"/>
      <c r="I27" s="411"/>
      <c r="J27" s="411"/>
      <c r="K27" s="412"/>
      <c r="L27" s="407">
        <v>1</v>
      </c>
      <c r="M27" s="408"/>
      <c r="N27" s="408"/>
      <c r="O27" s="408"/>
      <c r="P27" s="409"/>
      <c r="Q27" s="407">
        <v>3070</v>
      </c>
      <c r="R27" s="408"/>
      <c r="S27" s="408"/>
      <c r="T27" s="408"/>
      <c r="U27" s="408"/>
      <c r="V27" s="409"/>
      <c r="W27" s="497"/>
      <c r="X27" s="434"/>
      <c r="Y27" s="435"/>
      <c r="Z27" s="410" t="s">
        <v>171</v>
      </c>
      <c r="AA27" s="411"/>
      <c r="AB27" s="411"/>
      <c r="AC27" s="411"/>
      <c r="AD27" s="411"/>
      <c r="AE27" s="411"/>
      <c r="AF27" s="411"/>
      <c r="AG27" s="412"/>
      <c r="AH27" s="407">
        <v>1</v>
      </c>
      <c r="AI27" s="408"/>
      <c r="AJ27" s="408"/>
      <c r="AK27" s="408"/>
      <c r="AL27" s="409"/>
      <c r="AM27" s="407" t="s">
        <v>172</v>
      </c>
      <c r="AN27" s="408"/>
      <c r="AO27" s="408"/>
      <c r="AP27" s="408"/>
      <c r="AQ27" s="408"/>
      <c r="AR27" s="409"/>
      <c r="AS27" s="407" t="s">
        <v>172</v>
      </c>
      <c r="AT27" s="408"/>
      <c r="AU27" s="408"/>
      <c r="AV27" s="408"/>
      <c r="AW27" s="408"/>
      <c r="AX27" s="467"/>
      <c r="AY27" s="491" t="s">
        <v>173</v>
      </c>
      <c r="AZ27" s="492"/>
      <c r="BA27" s="492"/>
      <c r="BB27" s="492"/>
      <c r="BC27" s="492"/>
      <c r="BD27" s="492"/>
      <c r="BE27" s="492"/>
      <c r="BF27" s="492"/>
      <c r="BG27" s="492"/>
      <c r="BH27" s="492"/>
      <c r="BI27" s="492"/>
      <c r="BJ27" s="492"/>
      <c r="BK27" s="492"/>
      <c r="BL27" s="492"/>
      <c r="BM27" s="493"/>
      <c r="BN27" s="488">
        <v>239073</v>
      </c>
      <c r="BO27" s="489"/>
      <c r="BP27" s="489"/>
      <c r="BQ27" s="489"/>
      <c r="BR27" s="489"/>
      <c r="BS27" s="489"/>
      <c r="BT27" s="489"/>
      <c r="BU27" s="490"/>
      <c r="BV27" s="488">
        <v>240826</v>
      </c>
      <c r="BW27" s="489"/>
      <c r="BX27" s="489"/>
      <c r="BY27" s="489"/>
      <c r="BZ27" s="489"/>
      <c r="CA27" s="489"/>
      <c r="CB27" s="489"/>
      <c r="CC27" s="490"/>
      <c r="CD27" s="178"/>
      <c r="CE27" s="486"/>
      <c r="CF27" s="486"/>
      <c r="CG27" s="486"/>
      <c r="CH27" s="486"/>
      <c r="CI27" s="486"/>
      <c r="CJ27" s="486"/>
      <c r="CK27" s="486"/>
      <c r="CL27" s="486"/>
      <c r="CM27" s="486"/>
      <c r="CN27" s="486"/>
      <c r="CO27" s="486"/>
      <c r="CP27" s="486"/>
      <c r="CQ27" s="486"/>
      <c r="CR27" s="486"/>
      <c r="CS27" s="487"/>
      <c r="CT27" s="451"/>
      <c r="CU27" s="452"/>
      <c r="CV27" s="452"/>
      <c r="CW27" s="452"/>
      <c r="CX27" s="452"/>
      <c r="CY27" s="452"/>
      <c r="CZ27" s="452"/>
      <c r="DA27" s="453"/>
      <c r="DB27" s="451"/>
      <c r="DC27" s="452"/>
      <c r="DD27" s="452"/>
      <c r="DE27" s="452"/>
      <c r="DF27" s="452"/>
      <c r="DG27" s="452"/>
      <c r="DH27" s="452"/>
      <c r="DI27" s="453"/>
    </row>
    <row r="28" spans="1:113" ht="18.75" customHeight="1" x14ac:dyDescent="0.2">
      <c r="A28" s="163"/>
      <c r="B28" s="433"/>
      <c r="C28" s="434"/>
      <c r="D28" s="435"/>
      <c r="E28" s="410" t="s">
        <v>174</v>
      </c>
      <c r="F28" s="411"/>
      <c r="G28" s="411"/>
      <c r="H28" s="411"/>
      <c r="I28" s="411"/>
      <c r="J28" s="411"/>
      <c r="K28" s="412"/>
      <c r="L28" s="407">
        <v>1</v>
      </c>
      <c r="M28" s="408"/>
      <c r="N28" s="408"/>
      <c r="O28" s="408"/>
      <c r="P28" s="409"/>
      <c r="Q28" s="407">
        <v>2440</v>
      </c>
      <c r="R28" s="408"/>
      <c r="S28" s="408"/>
      <c r="T28" s="408"/>
      <c r="U28" s="408"/>
      <c r="V28" s="409"/>
      <c r="W28" s="497"/>
      <c r="X28" s="434"/>
      <c r="Y28" s="435"/>
      <c r="Z28" s="410" t="s">
        <v>175</v>
      </c>
      <c r="AA28" s="411"/>
      <c r="AB28" s="411"/>
      <c r="AC28" s="411"/>
      <c r="AD28" s="411"/>
      <c r="AE28" s="411"/>
      <c r="AF28" s="411"/>
      <c r="AG28" s="412"/>
      <c r="AH28" s="407" t="s">
        <v>122</v>
      </c>
      <c r="AI28" s="408"/>
      <c r="AJ28" s="408"/>
      <c r="AK28" s="408"/>
      <c r="AL28" s="409"/>
      <c r="AM28" s="407" t="s">
        <v>122</v>
      </c>
      <c r="AN28" s="408"/>
      <c r="AO28" s="408"/>
      <c r="AP28" s="408"/>
      <c r="AQ28" s="408"/>
      <c r="AR28" s="409"/>
      <c r="AS28" s="407" t="s">
        <v>122</v>
      </c>
      <c r="AT28" s="408"/>
      <c r="AU28" s="408"/>
      <c r="AV28" s="408"/>
      <c r="AW28" s="408"/>
      <c r="AX28" s="467"/>
      <c r="AY28" s="471" t="s">
        <v>176</v>
      </c>
      <c r="AZ28" s="472"/>
      <c r="BA28" s="472"/>
      <c r="BB28" s="473"/>
      <c r="BC28" s="480" t="s">
        <v>46</v>
      </c>
      <c r="BD28" s="481"/>
      <c r="BE28" s="481"/>
      <c r="BF28" s="481"/>
      <c r="BG28" s="481"/>
      <c r="BH28" s="481"/>
      <c r="BI28" s="481"/>
      <c r="BJ28" s="481"/>
      <c r="BK28" s="481"/>
      <c r="BL28" s="481"/>
      <c r="BM28" s="482"/>
      <c r="BN28" s="483">
        <v>1491460</v>
      </c>
      <c r="BO28" s="484"/>
      <c r="BP28" s="484"/>
      <c r="BQ28" s="484"/>
      <c r="BR28" s="484"/>
      <c r="BS28" s="484"/>
      <c r="BT28" s="484"/>
      <c r="BU28" s="485"/>
      <c r="BV28" s="483">
        <v>1419361</v>
      </c>
      <c r="BW28" s="484"/>
      <c r="BX28" s="484"/>
      <c r="BY28" s="484"/>
      <c r="BZ28" s="484"/>
      <c r="CA28" s="484"/>
      <c r="CB28" s="484"/>
      <c r="CC28" s="485"/>
      <c r="CD28" s="176"/>
      <c r="CE28" s="486"/>
      <c r="CF28" s="486"/>
      <c r="CG28" s="486"/>
      <c r="CH28" s="486"/>
      <c r="CI28" s="486"/>
      <c r="CJ28" s="486"/>
      <c r="CK28" s="486"/>
      <c r="CL28" s="486"/>
      <c r="CM28" s="486"/>
      <c r="CN28" s="486"/>
      <c r="CO28" s="486"/>
      <c r="CP28" s="486"/>
      <c r="CQ28" s="486"/>
      <c r="CR28" s="486"/>
      <c r="CS28" s="487"/>
      <c r="CT28" s="451"/>
      <c r="CU28" s="452"/>
      <c r="CV28" s="452"/>
      <c r="CW28" s="452"/>
      <c r="CX28" s="452"/>
      <c r="CY28" s="452"/>
      <c r="CZ28" s="452"/>
      <c r="DA28" s="453"/>
      <c r="DB28" s="451"/>
      <c r="DC28" s="452"/>
      <c r="DD28" s="452"/>
      <c r="DE28" s="452"/>
      <c r="DF28" s="452"/>
      <c r="DG28" s="452"/>
      <c r="DH28" s="452"/>
      <c r="DI28" s="453"/>
    </row>
    <row r="29" spans="1:113" ht="18.75" customHeight="1" x14ac:dyDescent="0.2">
      <c r="A29" s="163"/>
      <c r="B29" s="433"/>
      <c r="C29" s="434"/>
      <c r="D29" s="435"/>
      <c r="E29" s="410" t="s">
        <v>177</v>
      </c>
      <c r="F29" s="411"/>
      <c r="G29" s="411"/>
      <c r="H29" s="411"/>
      <c r="I29" s="411"/>
      <c r="J29" s="411"/>
      <c r="K29" s="412"/>
      <c r="L29" s="407">
        <v>7</v>
      </c>
      <c r="M29" s="408"/>
      <c r="N29" s="408"/>
      <c r="O29" s="408"/>
      <c r="P29" s="409"/>
      <c r="Q29" s="407">
        <v>2280</v>
      </c>
      <c r="R29" s="408"/>
      <c r="S29" s="408"/>
      <c r="T29" s="408"/>
      <c r="U29" s="408"/>
      <c r="V29" s="409"/>
      <c r="W29" s="498"/>
      <c r="X29" s="499"/>
      <c r="Y29" s="500"/>
      <c r="Z29" s="410" t="s">
        <v>178</v>
      </c>
      <c r="AA29" s="411"/>
      <c r="AB29" s="411"/>
      <c r="AC29" s="411"/>
      <c r="AD29" s="411"/>
      <c r="AE29" s="411"/>
      <c r="AF29" s="411"/>
      <c r="AG29" s="412"/>
      <c r="AH29" s="407">
        <v>89</v>
      </c>
      <c r="AI29" s="408"/>
      <c r="AJ29" s="408"/>
      <c r="AK29" s="408"/>
      <c r="AL29" s="409"/>
      <c r="AM29" s="407">
        <v>291996</v>
      </c>
      <c r="AN29" s="408"/>
      <c r="AO29" s="408"/>
      <c r="AP29" s="408"/>
      <c r="AQ29" s="408"/>
      <c r="AR29" s="409"/>
      <c r="AS29" s="407">
        <v>3281</v>
      </c>
      <c r="AT29" s="408"/>
      <c r="AU29" s="408"/>
      <c r="AV29" s="408"/>
      <c r="AW29" s="408"/>
      <c r="AX29" s="467"/>
      <c r="AY29" s="474"/>
      <c r="AZ29" s="475"/>
      <c r="BA29" s="475"/>
      <c r="BB29" s="476"/>
      <c r="BC29" s="468" t="s">
        <v>179</v>
      </c>
      <c r="BD29" s="469"/>
      <c r="BE29" s="469"/>
      <c r="BF29" s="469"/>
      <c r="BG29" s="469"/>
      <c r="BH29" s="469"/>
      <c r="BI29" s="469"/>
      <c r="BJ29" s="469"/>
      <c r="BK29" s="469"/>
      <c r="BL29" s="469"/>
      <c r="BM29" s="470"/>
      <c r="BN29" s="454">
        <v>306393</v>
      </c>
      <c r="BO29" s="455"/>
      <c r="BP29" s="455"/>
      <c r="BQ29" s="455"/>
      <c r="BR29" s="455"/>
      <c r="BS29" s="455"/>
      <c r="BT29" s="455"/>
      <c r="BU29" s="456"/>
      <c r="BV29" s="454">
        <v>312879</v>
      </c>
      <c r="BW29" s="455"/>
      <c r="BX29" s="455"/>
      <c r="BY29" s="455"/>
      <c r="BZ29" s="455"/>
      <c r="CA29" s="455"/>
      <c r="CB29" s="455"/>
      <c r="CC29" s="456"/>
      <c r="CD29" s="178"/>
      <c r="CE29" s="486"/>
      <c r="CF29" s="486"/>
      <c r="CG29" s="486"/>
      <c r="CH29" s="486"/>
      <c r="CI29" s="486"/>
      <c r="CJ29" s="486"/>
      <c r="CK29" s="486"/>
      <c r="CL29" s="486"/>
      <c r="CM29" s="486"/>
      <c r="CN29" s="486"/>
      <c r="CO29" s="486"/>
      <c r="CP29" s="486"/>
      <c r="CQ29" s="486"/>
      <c r="CR29" s="486"/>
      <c r="CS29" s="487"/>
      <c r="CT29" s="451"/>
      <c r="CU29" s="452"/>
      <c r="CV29" s="452"/>
      <c r="CW29" s="452"/>
      <c r="CX29" s="452"/>
      <c r="CY29" s="452"/>
      <c r="CZ29" s="452"/>
      <c r="DA29" s="453"/>
      <c r="DB29" s="451"/>
      <c r="DC29" s="452"/>
      <c r="DD29" s="452"/>
      <c r="DE29" s="452"/>
      <c r="DF29" s="452"/>
      <c r="DG29" s="452"/>
      <c r="DH29" s="452"/>
      <c r="DI29" s="453"/>
    </row>
    <row r="30" spans="1:113" ht="18.75" customHeight="1" thickBot="1" x14ac:dyDescent="0.25">
      <c r="A30" s="163"/>
      <c r="B30" s="436"/>
      <c r="C30" s="437"/>
      <c r="D30" s="438"/>
      <c r="E30" s="415"/>
      <c r="F30" s="416"/>
      <c r="G30" s="416"/>
      <c r="H30" s="416"/>
      <c r="I30" s="416"/>
      <c r="J30" s="416"/>
      <c r="K30" s="417"/>
      <c r="L30" s="418"/>
      <c r="M30" s="419"/>
      <c r="N30" s="419"/>
      <c r="O30" s="419"/>
      <c r="P30" s="420"/>
      <c r="Q30" s="418"/>
      <c r="R30" s="419"/>
      <c r="S30" s="419"/>
      <c r="T30" s="419"/>
      <c r="U30" s="419"/>
      <c r="V30" s="420"/>
      <c r="W30" s="421" t="s">
        <v>180</v>
      </c>
      <c r="X30" s="422"/>
      <c r="Y30" s="422"/>
      <c r="Z30" s="422"/>
      <c r="AA30" s="422"/>
      <c r="AB30" s="422"/>
      <c r="AC30" s="422"/>
      <c r="AD30" s="422"/>
      <c r="AE30" s="422"/>
      <c r="AF30" s="422"/>
      <c r="AG30" s="423"/>
      <c r="AH30" s="424">
        <v>98.7</v>
      </c>
      <c r="AI30" s="425"/>
      <c r="AJ30" s="425"/>
      <c r="AK30" s="425"/>
      <c r="AL30" s="425"/>
      <c r="AM30" s="425"/>
      <c r="AN30" s="425"/>
      <c r="AO30" s="425"/>
      <c r="AP30" s="425"/>
      <c r="AQ30" s="425"/>
      <c r="AR30" s="425"/>
      <c r="AS30" s="425"/>
      <c r="AT30" s="425"/>
      <c r="AU30" s="425"/>
      <c r="AV30" s="425"/>
      <c r="AW30" s="425"/>
      <c r="AX30" s="426"/>
      <c r="AY30" s="477"/>
      <c r="AZ30" s="478"/>
      <c r="BA30" s="478"/>
      <c r="BB30" s="479"/>
      <c r="BC30" s="427" t="s">
        <v>48</v>
      </c>
      <c r="BD30" s="428"/>
      <c r="BE30" s="428"/>
      <c r="BF30" s="428"/>
      <c r="BG30" s="428"/>
      <c r="BH30" s="428"/>
      <c r="BI30" s="428"/>
      <c r="BJ30" s="428"/>
      <c r="BK30" s="428"/>
      <c r="BL30" s="428"/>
      <c r="BM30" s="429"/>
      <c r="BN30" s="488">
        <v>900812</v>
      </c>
      <c r="BO30" s="489"/>
      <c r="BP30" s="489"/>
      <c r="BQ30" s="489"/>
      <c r="BR30" s="489"/>
      <c r="BS30" s="489"/>
      <c r="BT30" s="489"/>
      <c r="BU30" s="490"/>
      <c r="BV30" s="488">
        <v>887179</v>
      </c>
      <c r="BW30" s="489"/>
      <c r="BX30" s="489"/>
      <c r="BY30" s="489"/>
      <c r="BZ30" s="489"/>
      <c r="CA30" s="489"/>
      <c r="CB30" s="489"/>
      <c r="CC30" s="490"/>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413" t="s">
        <v>181</v>
      </c>
      <c r="D32" s="413"/>
      <c r="E32" s="413"/>
      <c r="F32" s="413"/>
      <c r="G32" s="413"/>
      <c r="H32" s="413"/>
      <c r="I32" s="413"/>
      <c r="J32" s="413"/>
      <c r="K32" s="413"/>
      <c r="L32" s="413"/>
      <c r="M32" s="413"/>
      <c r="N32" s="413"/>
      <c r="O32" s="413"/>
      <c r="P32" s="413"/>
      <c r="Q32" s="413"/>
      <c r="R32" s="413"/>
      <c r="S32" s="413"/>
      <c r="U32" s="414" t="s">
        <v>182</v>
      </c>
      <c r="V32" s="414"/>
      <c r="W32" s="414"/>
      <c r="X32" s="414"/>
      <c r="Y32" s="414"/>
      <c r="Z32" s="414"/>
      <c r="AA32" s="414"/>
      <c r="AB32" s="414"/>
      <c r="AC32" s="414"/>
      <c r="AD32" s="414"/>
      <c r="AE32" s="414"/>
      <c r="AF32" s="414"/>
      <c r="AG32" s="414"/>
      <c r="AH32" s="414"/>
      <c r="AI32" s="414"/>
      <c r="AJ32" s="414"/>
      <c r="AK32" s="414"/>
      <c r="AM32" s="414" t="s">
        <v>183</v>
      </c>
      <c r="AN32" s="414"/>
      <c r="AO32" s="414"/>
      <c r="AP32" s="414"/>
      <c r="AQ32" s="414"/>
      <c r="AR32" s="414"/>
      <c r="AS32" s="414"/>
      <c r="AT32" s="414"/>
      <c r="AU32" s="414"/>
      <c r="AV32" s="414"/>
      <c r="AW32" s="414"/>
      <c r="AX32" s="414"/>
      <c r="AY32" s="414"/>
      <c r="AZ32" s="414"/>
      <c r="BA32" s="414"/>
      <c r="BB32" s="414"/>
      <c r="BC32" s="414"/>
      <c r="BE32" s="414" t="s">
        <v>184</v>
      </c>
      <c r="BF32" s="414"/>
      <c r="BG32" s="414"/>
      <c r="BH32" s="414"/>
      <c r="BI32" s="414"/>
      <c r="BJ32" s="414"/>
      <c r="BK32" s="414"/>
      <c r="BL32" s="414"/>
      <c r="BM32" s="414"/>
      <c r="BN32" s="414"/>
      <c r="BO32" s="414"/>
      <c r="BP32" s="414"/>
      <c r="BQ32" s="414"/>
      <c r="BR32" s="414"/>
      <c r="BS32" s="414"/>
      <c r="BT32" s="414"/>
      <c r="BU32" s="414"/>
      <c r="BW32" s="414" t="s">
        <v>185</v>
      </c>
      <c r="BX32" s="414"/>
      <c r="BY32" s="414"/>
      <c r="BZ32" s="414"/>
      <c r="CA32" s="414"/>
      <c r="CB32" s="414"/>
      <c r="CC32" s="414"/>
      <c r="CD32" s="414"/>
      <c r="CE32" s="414"/>
      <c r="CF32" s="414"/>
      <c r="CG32" s="414"/>
      <c r="CH32" s="414"/>
      <c r="CI32" s="414"/>
      <c r="CJ32" s="414"/>
      <c r="CK32" s="414"/>
      <c r="CL32" s="414"/>
      <c r="CM32" s="414"/>
      <c r="CO32" s="414" t="s">
        <v>186</v>
      </c>
      <c r="CP32" s="414"/>
      <c r="CQ32" s="414"/>
      <c r="CR32" s="414"/>
      <c r="CS32" s="414"/>
      <c r="CT32" s="414"/>
      <c r="CU32" s="414"/>
      <c r="CV32" s="414"/>
      <c r="CW32" s="414"/>
      <c r="CX32" s="414"/>
      <c r="CY32" s="414"/>
      <c r="CZ32" s="414"/>
      <c r="DA32" s="414"/>
      <c r="DB32" s="414"/>
      <c r="DC32" s="414"/>
      <c r="DD32" s="414"/>
      <c r="DE32" s="414"/>
      <c r="DI32" s="186"/>
    </row>
    <row r="33" spans="1:113" ht="13.5" customHeight="1" x14ac:dyDescent="0.2">
      <c r="A33" s="163"/>
      <c r="B33" s="187"/>
      <c r="C33" s="406" t="s">
        <v>187</v>
      </c>
      <c r="D33" s="406"/>
      <c r="E33" s="405" t="s">
        <v>188</v>
      </c>
      <c r="F33" s="405"/>
      <c r="G33" s="405"/>
      <c r="H33" s="405"/>
      <c r="I33" s="405"/>
      <c r="J33" s="405"/>
      <c r="K33" s="405"/>
      <c r="L33" s="405"/>
      <c r="M33" s="405"/>
      <c r="N33" s="405"/>
      <c r="O33" s="405"/>
      <c r="P33" s="405"/>
      <c r="Q33" s="405"/>
      <c r="R33" s="405"/>
      <c r="S33" s="405"/>
      <c r="T33" s="188"/>
      <c r="U33" s="406" t="s">
        <v>187</v>
      </c>
      <c r="V33" s="406"/>
      <c r="W33" s="405" t="s">
        <v>188</v>
      </c>
      <c r="X33" s="405"/>
      <c r="Y33" s="405"/>
      <c r="Z33" s="405"/>
      <c r="AA33" s="405"/>
      <c r="AB33" s="405"/>
      <c r="AC33" s="405"/>
      <c r="AD33" s="405"/>
      <c r="AE33" s="405"/>
      <c r="AF33" s="405"/>
      <c r="AG33" s="405"/>
      <c r="AH33" s="405"/>
      <c r="AI33" s="405"/>
      <c r="AJ33" s="405"/>
      <c r="AK33" s="405"/>
      <c r="AL33" s="188"/>
      <c r="AM33" s="406" t="s">
        <v>187</v>
      </c>
      <c r="AN33" s="406"/>
      <c r="AO33" s="405" t="s">
        <v>188</v>
      </c>
      <c r="AP33" s="405"/>
      <c r="AQ33" s="405"/>
      <c r="AR33" s="405"/>
      <c r="AS33" s="405"/>
      <c r="AT33" s="405"/>
      <c r="AU33" s="405"/>
      <c r="AV33" s="405"/>
      <c r="AW33" s="405"/>
      <c r="AX33" s="405"/>
      <c r="AY33" s="405"/>
      <c r="AZ33" s="405"/>
      <c r="BA33" s="405"/>
      <c r="BB33" s="405"/>
      <c r="BC33" s="405"/>
      <c r="BD33" s="189"/>
      <c r="BE33" s="405" t="s">
        <v>189</v>
      </c>
      <c r="BF33" s="405"/>
      <c r="BG33" s="405" t="s">
        <v>190</v>
      </c>
      <c r="BH33" s="405"/>
      <c r="BI33" s="405"/>
      <c r="BJ33" s="405"/>
      <c r="BK33" s="405"/>
      <c r="BL33" s="405"/>
      <c r="BM33" s="405"/>
      <c r="BN33" s="405"/>
      <c r="BO33" s="405"/>
      <c r="BP33" s="405"/>
      <c r="BQ33" s="405"/>
      <c r="BR33" s="405"/>
      <c r="BS33" s="405"/>
      <c r="BT33" s="405"/>
      <c r="BU33" s="405"/>
      <c r="BV33" s="189"/>
      <c r="BW33" s="406" t="s">
        <v>189</v>
      </c>
      <c r="BX33" s="406"/>
      <c r="BY33" s="405" t="s">
        <v>191</v>
      </c>
      <c r="BZ33" s="405"/>
      <c r="CA33" s="405"/>
      <c r="CB33" s="405"/>
      <c r="CC33" s="405"/>
      <c r="CD33" s="405"/>
      <c r="CE33" s="405"/>
      <c r="CF33" s="405"/>
      <c r="CG33" s="405"/>
      <c r="CH33" s="405"/>
      <c r="CI33" s="405"/>
      <c r="CJ33" s="405"/>
      <c r="CK33" s="405"/>
      <c r="CL33" s="405"/>
      <c r="CM33" s="405"/>
      <c r="CN33" s="188"/>
      <c r="CO33" s="406" t="s">
        <v>187</v>
      </c>
      <c r="CP33" s="406"/>
      <c r="CQ33" s="405" t="s">
        <v>192</v>
      </c>
      <c r="CR33" s="405"/>
      <c r="CS33" s="405"/>
      <c r="CT33" s="405"/>
      <c r="CU33" s="405"/>
      <c r="CV33" s="405"/>
      <c r="CW33" s="405"/>
      <c r="CX33" s="405"/>
      <c r="CY33" s="405"/>
      <c r="CZ33" s="405"/>
      <c r="DA33" s="405"/>
      <c r="DB33" s="405"/>
      <c r="DC33" s="405"/>
      <c r="DD33" s="405"/>
      <c r="DE33" s="405"/>
      <c r="DF33" s="188"/>
      <c r="DG33" s="404" t="s">
        <v>193</v>
      </c>
      <c r="DH33" s="404"/>
      <c r="DI33" s="190"/>
    </row>
    <row r="34" spans="1:113" ht="32.25" customHeight="1" x14ac:dyDescent="0.2">
      <c r="A34" s="163"/>
      <c r="B34" s="187"/>
      <c r="C34" s="402">
        <f>IF(E34="","",1)</f>
        <v>1</v>
      </c>
      <c r="D34" s="402"/>
      <c r="E34" s="403" t="str">
        <f>IF('各会計、関係団体の財政状況及び健全化判断比率'!B7="","",'各会計、関係団体の財政状況及び健全化判断比率'!B7)</f>
        <v>一般会計</v>
      </c>
      <c r="F34" s="403"/>
      <c r="G34" s="403"/>
      <c r="H34" s="403"/>
      <c r="I34" s="403"/>
      <c r="J34" s="403"/>
      <c r="K34" s="403"/>
      <c r="L34" s="403"/>
      <c r="M34" s="403"/>
      <c r="N34" s="403"/>
      <c r="O34" s="403"/>
      <c r="P34" s="403"/>
      <c r="Q34" s="403"/>
      <c r="R34" s="403"/>
      <c r="S34" s="403"/>
      <c r="T34" s="163"/>
      <c r="U34" s="402">
        <f>IF(W34="","",MAX(C34:D43)+1)</f>
        <v>2</v>
      </c>
      <c r="V34" s="402"/>
      <c r="W34" s="403" t="str">
        <f>IF('各会計、関係団体の財政状況及び健全化判断比率'!B28="","",'各会計、関係団体の財政状況及び健全化判断比率'!B28)</f>
        <v>国民健康保険特別会計</v>
      </c>
      <c r="X34" s="403"/>
      <c r="Y34" s="403"/>
      <c r="Z34" s="403"/>
      <c r="AA34" s="403"/>
      <c r="AB34" s="403"/>
      <c r="AC34" s="403"/>
      <c r="AD34" s="403"/>
      <c r="AE34" s="403"/>
      <c r="AF34" s="403"/>
      <c r="AG34" s="403"/>
      <c r="AH34" s="403"/>
      <c r="AI34" s="403"/>
      <c r="AJ34" s="403"/>
      <c r="AK34" s="403"/>
      <c r="AL34" s="163"/>
      <c r="AM34" s="402">
        <f>IF(AO34="","",MAX(C34:D43,U34:V43)+1)</f>
        <v>6</v>
      </c>
      <c r="AN34" s="402"/>
      <c r="AO34" s="403" t="str">
        <f>IF('各会計、関係団体の財政状況及び健全化判断比率'!B32="","",'各会計、関係団体の財政状況及び健全化判断比率'!B32)</f>
        <v>簡易水道事業会計</v>
      </c>
      <c r="AP34" s="403"/>
      <c r="AQ34" s="403"/>
      <c r="AR34" s="403"/>
      <c r="AS34" s="403"/>
      <c r="AT34" s="403"/>
      <c r="AU34" s="403"/>
      <c r="AV34" s="403"/>
      <c r="AW34" s="403"/>
      <c r="AX34" s="403"/>
      <c r="AY34" s="403"/>
      <c r="AZ34" s="403"/>
      <c r="BA34" s="403"/>
      <c r="BB34" s="403"/>
      <c r="BC34" s="403"/>
      <c r="BD34" s="163"/>
      <c r="BE34" s="402" t="str">
        <f>IF(BG34="","",MAX(C34:D43,U34:V43,AM34:AN43)+1)</f>
        <v/>
      </c>
      <c r="BF34" s="402"/>
      <c r="BG34" s="403"/>
      <c r="BH34" s="403"/>
      <c r="BI34" s="403"/>
      <c r="BJ34" s="403"/>
      <c r="BK34" s="403"/>
      <c r="BL34" s="403"/>
      <c r="BM34" s="403"/>
      <c r="BN34" s="403"/>
      <c r="BO34" s="403"/>
      <c r="BP34" s="403"/>
      <c r="BQ34" s="403"/>
      <c r="BR34" s="403"/>
      <c r="BS34" s="403"/>
      <c r="BT34" s="403"/>
      <c r="BU34" s="403"/>
      <c r="BV34" s="163"/>
      <c r="BW34" s="402">
        <f>IF(BY34="","",MAX(C34:D43,U34:V43,AM34:AN43,BE34:BF43)+1)</f>
        <v>7</v>
      </c>
      <c r="BX34" s="402"/>
      <c r="BY34" s="403" t="str">
        <f>IF('各会計、関係団体の財政状況及び健全化判断比率'!B68="","",'各会計、関係団体の財政状況及び健全化判断比率'!B68)</f>
        <v>宮崎県市町村総合事務組合　一般会計</v>
      </c>
      <c r="BZ34" s="403"/>
      <c r="CA34" s="403"/>
      <c r="CB34" s="403"/>
      <c r="CC34" s="403"/>
      <c r="CD34" s="403"/>
      <c r="CE34" s="403"/>
      <c r="CF34" s="403"/>
      <c r="CG34" s="403"/>
      <c r="CH34" s="403"/>
      <c r="CI34" s="403"/>
      <c r="CJ34" s="403"/>
      <c r="CK34" s="403"/>
      <c r="CL34" s="403"/>
      <c r="CM34" s="403"/>
      <c r="CN34" s="163"/>
      <c r="CO34" s="402">
        <f>IF(CQ34="","",MAX(C34:D43,U34:V43,AM34:AN43,BE34:BF43,BW34:BX43)+1)</f>
        <v>15</v>
      </c>
      <c r="CP34" s="402"/>
      <c r="CQ34" s="403" t="str">
        <f>IF('各会計、関係団体の財政状況及び健全化判断比率'!BS7="","",'各会計、関係団体の財政状況及び健全化判断比率'!BS7)</f>
        <v>株式会社五ヶ瀬ハイランド</v>
      </c>
      <c r="CR34" s="403"/>
      <c r="CS34" s="403"/>
      <c r="CT34" s="403"/>
      <c r="CU34" s="403"/>
      <c r="CV34" s="403"/>
      <c r="CW34" s="403"/>
      <c r="CX34" s="403"/>
      <c r="CY34" s="403"/>
      <c r="CZ34" s="403"/>
      <c r="DA34" s="403"/>
      <c r="DB34" s="403"/>
      <c r="DC34" s="403"/>
      <c r="DD34" s="403"/>
      <c r="DE34" s="403"/>
      <c r="DG34" s="400" t="str">
        <f>IF('各会計、関係団体の財政状況及び健全化判断比率'!BR7="","",'各会計、関係団体の財政状況及び健全化判断比率'!BR7)</f>
        <v/>
      </c>
      <c r="DH34" s="400"/>
      <c r="DI34" s="190"/>
    </row>
    <row r="35" spans="1:113" ht="32.25" customHeight="1" x14ac:dyDescent="0.2">
      <c r="A35" s="163"/>
      <c r="B35" s="187"/>
      <c r="C35" s="402" t="str">
        <f>IF(E35="","",C34+1)</f>
        <v/>
      </c>
      <c r="D35" s="402"/>
      <c r="E35" s="403" t="str">
        <f>IF('各会計、関係団体の財政状況及び健全化判断比率'!B8="","",'各会計、関係団体の財政状況及び健全化判断比率'!B8)</f>
        <v/>
      </c>
      <c r="F35" s="403"/>
      <c r="G35" s="403"/>
      <c r="H35" s="403"/>
      <c r="I35" s="403"/>
      <c r="J35" s="403"/>
      <c r="K35" s="403"/>
      <c r="L35" s="403"/>
      <c r="M35" s="403"/>
      <c r="N35" s="403"/>
      <c r="O35" s="403"/>
      <c r="P35" s="403"/>
      <c r="Q35" s="403"/>
      <c r="R35" s="403"/>
      <c r="S35" s="403"/>
      <c r="T35" s="163"/>
      <c r="U35" s="402">
        <f>IF(W35="","",U34+1)</f>
        <v>3</v>
      </c>
      <c r="V35" s="402"/>
      <c r="W35" s="403" t="str">
        <f>IF('各会計、関係団体の財政状況及び健全化判断比率'!B29="","",'各会計、関係団体の財政状況及び健全化判断比率'!B29)</f>
        <v>介護保険特別会計（保険事業勘定）</v>
      </c>
      <c r="X35" s="403"/>
      <c r="Y35" s="403"/>
      <c r="Z35" s="403"/>
      <c r="AA35" s="403"/>
      <c r="AB35" s="403"/>
      <c r="AC35" s="403"/>
      <c r="AD35" s="403"/>
      <c r="AE35" s="403"/>
      <c r="AF35" s="403"/>
      <c r="AG35" s="403"/>
      <c r="AH35" s="403"/>
      <c r="AI35" s="403"/>
      <c r="AJ35" s="403"/>
      <c r="AK35" s="403"/>
      <c r="AL35" s="163"/>
      <c r="AM35" s="402" t="str">
        <f t="shared" ref="AM35:AM43" si="0">IF(AO35="","",AM34+1)</f>
        <v/>
      </c>
      <c r="AN35" s="402"/>
      <c r="AO35" s="403"/>
      <c r="AP35" s="403"/>
      <c r="AQ35" s="403"/>
      <c r="AR35" s="403"/>
      <c r="AS35" s="403"/>
      <c r="AT35" s="403"/>
      <c r="AU35" s="403"/>
      <c r="AV35" s="403"/>
      <c r="AW35" s="403"/>
      <c r="AX35" s="403"/>
      <c r="AY35" s="403"/>
      <c r="AZ35" s="403"/>
      <c r="BA35" s="403"/>
      <c r="BB35" s="403"/>
      <c r="BC35" s="403"/>
      <c r="BD35" s="163"/>
      <c r="BE35" s="402" t="str">
        <f t="shared" ref="BE35:BE43" si="1">IF(BG35="","",BE34+1)</f>
        <v/>
      </c>
      <c r="BF35" s="402"/>
      <c r="BG35" s="403"/>
      <c r="BH35" s="403"/>
      <c r="BI35" s="403"/>
      <c r="BJ35" s="403"/>
      <c r="BK35" s="403"/>
      <c r="BL35" s="403"/>
      <c r="BM35" s="403"/>
      <c r="BN35" s="403"/>
      <c r="BO35" s="403"/>
      <c r="BP35" s="403"/>
      <c r="BQ35" s="403"/>
      <c r="BR35" s="403"/>
      <c r="BS35" s="403"/>
      <c r="BT35" s="403"/>
      <c r="BU35" s="403"/>
      <c r="BV35" s="163"/>
      <c r="BW35" s="402">
        <f t="shared" ref="BW35:BW43" si="2">IF(BY35="","",BW34+1)</f>
        <v>8</v>
      </c>
      <c r="BX35" s="402"/>
      <c r="BY35" s="403" t="str">
        <f>IF('各会計、関係団体の財政状況及び健全化判断比率'!B69="","",'各会計、関係団体の財政状況及び健全化判断比率'!B69)</f>
        <v>宮崎県市町村総合事務組合　市町村交通災害共済事業特別会計</v>
      </c>
      <c r="BZ35" s="403"/>
      <c r="CA35" s="403"/>
      <c r="CB35" s="403"/>
      <c r="CC35" s="403"/>
      <c r="CD35" s="403"/>
      <c r="CE35" s="403"/>
      <c r="CF35" s="403"/>
      <c r="CG35" s="403"/>
      <c r="CH35" s="403"/>
      <c r="CI35" s="403"/>
      <c r="CJ35" s="403"/>
      <c r="CK35" s="403"/>
      <c r="CL35" s="403"/>
      <c r="CM35" s="403"/>
      <c r="CN35" s="163"/>
      <c r="CO35" s="402">
        <f t="shared" ref="CO35:CO43" si="3">IF(CQ35="","",CO34+1)</f>
        <v>16</v>
      </c>
      <c r="CP35" s="402"/>
      <c r="CQ35" s="403" t="str">
        <f>IF('各会計、関係団体の財政状況及び健全化判断比率'!BS8="","",'各会計、関係団体の財政状況及び健全化判断比率'!BS8)</f>
        <v>五ヶ瀬ワイナリー株式会社</v>
      </c>
      <c r="CR35" s="403"/>
      <c r="CS35" s="403"/>
      <c r="CT35" s="403"/>
      <c r="CU35" s="403"/>
      <c r="CV35" s="403"/>
      <c r="CW35" s="403"/>
      <c r="CX35" s="403"/>
      <c r="CY35" s="403"/>
      <c r="CZ35" s="403"/>
      <c r="DA35" s="403"/>
      <c r="DB35" s="403"/>
      <c r="DC35" s="403"/>
      <c r="DD35" s="403"/>
      <c r="DE35" s="403"/>
      <c r="DG35" s="400" t="str">
        <f>IF('各会計、関係団体の財政状況及び健全化判断比率'!BR8="","",'各会計、関係団体の財政状況及び健全化判断比率'!BR8)</f>
        <v/>
      </c>
      <c r="DH35" s="400"/>
      <c r="DI35" s="190"/>
    </row>
    <row r="36" spans="1:113" ht="32.25" customHeight="1" x14ac:dyDescent="0.2">
      <c r="A36" s="163"/>
      <c r="B36" s="187"/>
      <c r="C36" s="402" t="str">
        <f>IF(E36="","",C35+1)</f>
        <v/>
      </c>
      <c r="D36" s="402"/>
      <c r="E36" s="403" t="str">
        <f>IF('各会計、関係団体の財政状況及び健全化判断比率'!B9="","",'各会計、関係団体の財政状況及び健全化判断比率'!B9)</f>
        <v/>
      </c>
      <c r="F36" s="403"/>
      <c r="G36" s="403"/>
      <c r="H36" s="403"/>
      <c r="I36" s="403"/>
      <c r="J36" s="403"/>
      <c r="K36" s="403"/>
      <c r="L36" s="403"/>
      <c r="M36" s="403"/>
      <c r="N36" s="403"/>
      <c r="O36" s="403"/>
      <c r="P36" s="403"/>
      <c r="Q36" s="403"/>
      <c r="R36" s="403"/>
      <c r="S36" s="403"/>
      <c r="T36" s="163"/>
      <c r="U36" s="402">
        <f t="shared" ref="U36:U43" si="4">IF(W36="","",U35+1)</f>
        <v>4</v>
      </c>
      <c r="V36" s="402"/>
      <c r="W36" s="403" t="str">
        <f>IF('各会計、関係団体の財政状況及び健全化判断比率'!B30="","",'各会計、関係団体の財政状況及び健全化判断比率'!B30)</f>
        <v>後期高齢者医療特別会計</v>
      </c>
      <c r="X36" s="403"/>
      <c r="Y36" s="403"/>
      <c r="Z36" s="403"/>
      <c r="AA36" s="403"/>
      <c r="AB36" s="403"/>
      <c r="AC36" s="403"/>
      <c r="AD36" s="403"/>
      <c r="AE36" s="403"/>
      <c r="AF36" s="403"/>
      <c r="AG36" s="403"/>
      <c r="AH36" s="403"/>
      <c r="AI36" s="403"/>
      <c r="AJ36" s="403"/>
      <c r="AK36" s="403"/>
      <c r="AL36" s="163"/>
      <c r="AM36" s="402" t="str">
        <f t="shared" si="0"/>
        <v/>
      </c>
      <c r="AN36" s="402"/>
      <c r="AO36" s="403"/>
      <c r="AP36" s="403"/>
      <c r="AQ36" s="403"/>
      <c r="AR36" s="403"/>
      <c r="AS36" s="403"/>
      <c r="AT36" s="403"/>
      <c r="AU36" s="403"/>
      <c r="AV36" s="403"/>
      <c r="AW36" s="403"/>
      <c r="AX36" s="403"/>
      <c r="AY36" s="403"/>
      <c r="AZ36" s="403"/>
      <c r="BA36" s="403"/>
      <c r="BB36" s="403"/>
      <c r="BC36" s="403"/>
      <c r="BD36" s="163"/>
      <c r="BE36" s="402" t="str">
        <f t="shared" si="1"/>
        <v/>
      </c>
      <c r="BF36" s="402"/>
      <c r="BG36" s="403"/>
      <c r="BH36" s="403"/>
      <c r="BI36" s="403"/>
      <c r="BJ36" s="403"/>
      <c r="BK36" s="403"/>
      <c r="BL36" s="403"/>
      <c r="BM36" s="403"/>
      <c r="BN36" s="403"/>
      <c r="BO36" s="403"/>
      <c r="BP36" s="403"/>
      <c r="BQ36" s="403"/>
      <c r="BR36" s="403"/>
      <c r="BS36" s="403"/>
      <c r="BT36" s="403"/>
      <c r="BU36" s="403"/>
      <c r="BV36" s="163"/>
      <c r="BW36" s="402">
        <f t="shared" si="2"/>
        <v>9</v>
      </c>
      <c r="BX36" s="402"/>
      <c r="BY36" s="403" t="str">
        <f>IF('各会計、関係団体の財政状況及び健全化判断比率'!B70="","",'各会計、関係団体の財政状況及び健全化判断比率'!B70)</f>
        <v>宮崎県市町村総合事務組合　自治会館管理運営特別会計</v>
      </c>
      <c r="BZ36" s="403"/>
      <c r="CA36" s="403"/>
      <c r="CB36" s="403"/>
      <c r="CC36" s="403"/>
      <c r="CD36" s="403"/>
      <c r="CE36" s="403"/>
      <c r="CF36" s="403"/>
      <c r="CG36" s="403"/>
      <c r="CH36" s="403"/>
      <c r="CI36" s="403"/>
      <c r="CJ36" s="403"/>
      <c r="CK36" s="403"/>
      <c r="CL36" s="403"/>
      <c r="CM36" s="403"/>
      <c r="CN36" s="163"/>
      <c r="CO36" s="402">
        <f t="shared" si="3"/>
        <v>17</v>
      </c>
      <c r="CP36" s="402"/>
      <c r="CQ36" s="403" t="str">
        <f>IF('各会計、関係団体の財政状況及び健全化判断比率'!BS9="","",'各会計、関係団体の財政状況及び健全化判断比率'!BS9)</f>
        <v>宮崎県林業公社</v>
      </c>
      <c r="CR36" s="403"/>
      <c r="CS36" s="403"/>
      <c r="CT36" s="403"/>
      <c r="CU36" s="403"/>
      <c r="CV36" s="403"/>
      <c r="CW36" s="403"/>
      <c r="CX36" s="403"/>
      <c r="CY36" s="403"/>
      <c r="CZ36" s="403"/>
      <c r="DA36" s="403"/>
      <c r="DB36" s="403"/>
      <c r="DC36" s="403"/>
      <c r="DD36" s="403"/>
      <c r="DE36" s="403"/>
      <c r="DG36" s="400" t="str">
        <f>IF('各会計、関係団体の財政状況及び健全化判断比率'!BR9="","",'各会計、関係団体の財政状況及び健全化判断比率'!BR9)</f>
        <v/>
      </c>
      <c r="DH36" s="400"/>
      <c r="DI36" s="190"/>
    </row>
    <row r="37" spans="1:113" ht="32.25" customHeight="1" x14ac:dyDescent="0.2">
      <c r="A37" s="163"/>
      <c r="B37" s="187"/>
      <c r="C37" s="402" t="str">
        <f>IF(E37="","",C36+1)</f>
        <v/>
      </c>
      <c r="D37" s="402"/>
      <c r="E37" s="403" t="str">
        <f>IF('各会計、関係団体の財政状況及び健全化判断比率'!B10="","",'各会計、関係団体の財政状況及び健全化判断比率'!B10)</f>
        <v/>
      </c>
      <c r="F37" s="403"/>
      <c r="G37" s="403"/>
      <c r="H37" s="403"/>
      <c r="I37" s="403"/>
      <c r="J37" s="403"/>
      <c r="K37" s="403"/>
      <c r="L37" s="403"/>
      <c r="M37" s="403"/>
      <c r="N37" s="403"/>
      <c r="O37" s="403"/>
      <c r="P37" s="403"/>
      <c r="Q37" s="403"/>
      <c r="R37" s="403"/>
      <c r="S37" s="403"/>
      <c r="T37" s="163"/>
      <c r="U37" s="402">
        <f t="shared" si="4"/>
        <v>5</v>
      </c>
      <c r="V37" s="402"/>
      <c r="W37" s="403" t="str">
        <f>IF('各会計、関係団体の財政状況及び健全化判断比率'!B31="","",'各会計、関係団体の財政状況及び健全化判断比率'!B31)</f>
        <v>介護保険特別会計（介護サービス事業勘定）</v>
      </c>
      <c r="X37" s="403"/>
      <c r="Y37" s="403"/>
      <c r="Z37" s="403"/>
      <c r="AA37" s="403"/>
      <c r="AB37" s="403"/>
      <c r="AC37" s="403"/>
      <c r="AD37" s="403"/>
      <c r="AE37" s="403"/>
      <c r="AF37" s="403"/>
      <c r="AG37" s="403"/>
      <c r="AH37" s="403"/>
      <c r="AI37" s="403"/>
      <c r="AJ37" s="403"/>
      <c r="AK37" s="403"/>
      <c r="AL37" s="163"/>
      <c r="AM37" s="402" t="str">
        <f t="shared" si="0"/>
        <v/>
      </c>
      <c r="AN37" s="402"/>
      <c r="AO37" s="403"/>
      <c r="AP37" s="403"/>
      <c r="AQ37" s="403"/>
      <c r="AR37" s="403"/>
      <c r="AS37" s="403"/>
      <c r="AT37" s="403"/>
      <c r="AU37" s="403"/>
      <c r="AV37" s="403"/>
      <c r="AW37" s="403"/>
      <c r="AX37" s="403"/>
      <c r="AY37" s="403"/>
      <c r="AZ37" s="403"/>
      <c r="BA37" s="403"/>
      <c r="BB37" s="403"/>
      <c r="BC37" s="403"/>
      <c r="BD37" s="163"/>
      <c r="BE37" s="402" t="str">
        <f t="shared" si="1"/>
        <v/>
      </c>
      <c r="BF37" s="402"/>
      <c r="BG37" s="403"/>
      <c r="BH37" s="403"/>
      <c r="BI37" s="403"/>
      <c r="BJ37" s="403"/>
      <c r="BK37" s="403"/>
      <c r="BL37" s="403"/>
      <c r="BM37" s="403"/>
      <c r="BN37" s="403"/>
      <c r="BO37" s="403"/>
      <c r="BP37" s="403"/>
      <c r="BQ37" s="403"/>
      <c r="BR37" s="403"/>
      <c r="BS37" s="403"/>
      <c r="BT37" s="403"/>
      <c r="BU37" s="403"/>
      <c r="BV37" s="163"/>
      <c r="BW37" s="402">
        <f t="shared" si="2"/>
        <v>10</v>
      </c>
      <c r="BX37" s="402"/>
      <c r="BY37" s="403" t="str">
        <f>IF('各会計、関係団体の財政状況及び健全化判断比率'!B71="","",'各会計、関係団体の財政状況及び健全化判断比率'!B71)</f>
        <v>宮崎県後期高齢者医療広域連合　一般会計</v>
      </c>
      <c r="BZ37" s="403"/>
      <c r="CA37" s="403"/>
      <c r="CB37" s="403"/>
      <c r="CC37" s="403"/>
      <c r="CD37" s="403"/>
      <c r="CE37" s="403"/>
      <c r="CF37" s="403"/>
      <c r="CG37" s="403"/>
      <c r="CH37" s="403"/>
      <c r="CI37" s="403"/>
      <c r="CJ37" s="403"/>
      <c r="CK37" s="403"/>
      <c r="CL37" s="403"/>
      <c r="CM37" s="403"/>
      <c r="CN37" s="163"/>
      <c r="CO37" s="402" t="str">
        <f t="shared" si="3"/>
        <v/>
      </c>
      <c r="CP37" s="402"/>
      <c r="CQ37" s="403" t="str">
        <f>IF('各会計、関係団体の財政状況及び健全化判断比率'!BS10="","",'各会計、関係団体の財政状況及び健全化判断比率'!BS10)</f>
        <v/>
      </c>
      <c r="CR37" s="403"/>
      <c r="CS37" s="403"/>
      <c r="CT37" s="403"/>
      <c r="CU37" s="403"/>
      <c r="CV37" s="403"/>
      <c r="CW37" s="403"/>
      <c r="CX37" s="403"/>
      <c r="CY37" s="403"/>
      <c r="CZ37" s="403"/>
      <c r="DA37" s="403"/>
      <c r="DB37" s="403"/>
      <c r="DC37" s="403"/>
      <c r="DD37" s="403"/>
      <c r="DE37" s="403"/>
      <c r="DG37" s="400" t="str">
        <f>IF('各会計、関係団体の財政状況及び健全化判断比率'!BR10="","",'各会計、関係団体の財政状況及び健全化判断比率'!BR10)</f>
        <v/>
      </c>
      <c r="DH37" s="400"/>
      <c r="DI37" s="190"/>
    </row>
    <row r="38" spans="1:113" ht="32.25" customHeight="1" x14ac:dyDescent="0.2">
      <c r="A38" s="163"/>
      <c r="B38" s="187"/>
      <c r="C38" s="402" t="str">
        <f t="shared" ref="C38:C43" si="5">IF(E38="","",C37+1)</f>
        <v/>
      </c>
      <c r="D38" s="402"/>
      <c r="E38" s="403" t="str">
        <f>IF('各会計、関係団体の財政状況及び健全化判断比率'!B11="","",'各会計、関係団体の財政状況及び健全化判断比率'!B11)</f>
        <v/>
      </c>
      <c r="F38" s="403"/>
      <c r="G38" s="403"/>
      <c r="H38" s="403"/>
      <c r="I38" s="403"/>
      <c r="J38" s="403"/>
      <c r="K38" s="403"/>
      <c r="L38" s="403"/>
      <c r="M38" s="403"/>
      <c r="N38" s="403"/>
      <c r="O38" s="403"/>
      <c r="P38" s="403"/>
      <c r="Q38" s="403"/>
      <c r="R38" s="403"/>
      <c r="S38" s="403"/>
      <c r="T38" s="163"/>
      <c r="U38" s="402" t="str">
        <f t="shared" si="4"/>
        <v/>
      </c>
      <c r="V38" s="402"/>
      <c r="W38" s="403"/>
      <c r="X38" s="403"/>
      <c r="Y38" s="403"/>
      <c r="Z38" s="403"/>
      <c r="AA38" s="403"/>
      <c r="AB38" s="403"/>
      <c r="AC38" s="403"/>
      <c r="AD38" s="403"/>
      <c r="AE38" s="403"/>
      <c r="AF38" s="403"/>
      <c r="AG38" s="403"/>
      <c r="AH38" s="403"/>
      <c r="AI38" s="403"/>
      <c r="AJ38" s="403"/>
      <c r="AK38" s="403"/>
      <c r="AL38" s="163"/>
      <c r="AM38" s="402" t="str">
        <f t="shared" si="0"/>
        <v/>
      </c>
      <c r="AN38" s="402"/>
      <c r="AO38" s="403"/>
      <c r="AP38" s="403"/>
      <c r="AQ38" s="403"/>
      <c r="AR38" s="403"/>
      <c r="AS38" s="403"/>
      <c r="AT38" s="403"/>
      <c r="AU38" s="403"/>
      <c r="AV38" s="403"/>
      <c r="AW38" s="403"/>
      <c r="AX38" s="403"/>
      <c r="AY38" s="403"/>
      <c r="AZ38" s="403"/>
      <c r="BA38" s="403"/>
      <c r="BB38" s="403"/>
      <c r="BC38" s="403"/>
      <c r="BD38" s="163"/>
      <c r="BE38" s="402" t="str">
        <f t="shared" si="1"/>
        <v/>
      </c>
      <c r="BF38" s="402"/>
      <c r="BG38" s="403"/>
      <c r="BH38" s="403"/>
      <c r="BI38" s="403"/>
      <c r="BJ38" s="403"/>
      <c r="BK38" s="403"/>
      <c r="BL38" s="403"/>
      <c r="BM38" s="403"/>
      <c r="BN38" s="403"/>
      <c r="BO38" s="403"/>
      <c r="BP38" s="403"/>
      <c r="BQ38" s="403"/>
      <c r="BR38" s="403"/>
      <c r="BS38" s="403"/>
      <c r="BT38" s="403"/>
      <c r="BU38" s="403"/>
      <c r="BV38" s="163"/>
      <c r="BW38" s="402">
        <f t="shared" si="2"/>
        <v>11</v>
      </c>
      <c r="BX38" s="402"/>
      <c r="BY38" s="403" t="str">
        <f>IF('各会計、関係団体の財政状況及び健全化判断比率'!B72="","",'各会計、関係団体の財政状況及び健全化判断比率'!B72)</f>
        <v>宮崎県後期高齢者医療広域連合　後期高齢者医療特別会計</v>
      </c>
      <c r="BZ38" s="403"/>
      <c r="CA38" s="403"/>
      <c r="CB38" s="403"/>
      <c r="CC38" s="403"/>
      <c r="CD38" s="403"/>
      <c r="CE38" s="403"/>
      <c r="CF38" s="403"/>
      <c r="CG38" s="403"/>
      <c r="CH38" s="403"/>
      <c r="CI38" s="403"/>
      <c r="CJ38" s="403"/>
      <c r="CK38" s="403"/>
      <c r="CL38" s="403"/>
      <c r="CM38" s="403"/>
      <c r="CN38" s="163"/>
      <c r="CO38" s="402" t="str">
        <f t="shared" si="3"/>
        <v/>
      </c>
      <c r="CP38" s="402"/>
      <c r="CQ38" s="403" t="str">
        <f>IF('各会計、関係団体の財政状況及び健全化判断比率'!BS11="","",'各会計、関係団体の財政状況及び健全化判断比率'!BS11)</f>
        <v/>
      </c>
      <c r="CR38" s="403"/>
      <c r="CS38" s="403"/>
      <c r="CT38" s="403"/>
      <c r="CU38" s="403"/>
      <c r="CV38" s="403"/>
      <c r="CW38" s="403"/>
      <c r="CX38" s="403"/>
      <c r="CY38" s="403"/>
      <c r="CZ38" s="403"/>
      <c r="DA38" s="403"/>
      <c r="DB38" s="403"/>
      <c r="DC38" s="403"/>
      <c r="DD38" s="403"/>
      <c r="DE38" s="403"/>
      <c r="DG38" s="400" t="str">
        <f>IF('各会計、関係団体の財政状況及び健全化判断比率'!BR11="","",'各会計、関係団体の財政状況及び健全化判断比率'!BR11)</f>
        <v/>
      </c>
      <c r="DH38" s="400"/>
      <c r="DI38" s="190"/>
    </row>
    <row r="39" spans="1:113" ht="32.25" customHeight="1" x14ac:dyDescent="0.2">
      <c r="A39" s="163"/>
      <c r="B39" s="187"/>
      <c r="C39" s="402" t="str">
        <f t="shared" si="5"/>
        <v/>
      </c>
      <c r="D39" s="402"/>
      <c r="E39" s="403" t="str">
        <f>IF('各会計、関係団体の財政状況及び健全化判断比率'!B12="","",'各会計、関係団体の財政状況及び健全化判断比率'!B12)</f>
        <v/>
      </c>
      <c r="F39" s="403"/>
      <c r="G39" s="403"/>
      <c r="H39" s="403"/>
      <c r="I39" s="403"/>
      <c r="J39" s="403"/>
      <c r="K39" s="403"/>
      <c r="L39" s="403"/>
      <c r="M39" s="403"/>
      <c r="N39" s="403"/>
      <c r="O39" s="403"/>
      <c r="P39" s="403"/>
      <c r="Q39" s="403"/>
      <c r="R39" s="403"/>
      <c r="S39" s="403"/>
      <c r="T39" s="163"/>
      <c r="U39" s="402" t="str">
        <f t="shared" si="4"/>
        <v/>
      </c>
      <c r="V39" s="402"/>
      <c r="W39" s="403"/>
      <c r="X39" s="403"/>
      <c r="Y39" s="403"/>
      <c r="Z39" s="403"/>
      <c r="AA39" s="403"/>
      <c r="AB39" s="403"/>
      <c r="AC39" s="403"/>
      <c r="AD39" s="403"/>
      <c r="AE39" s="403"/>
      <c r="AF39" s="403"/>
      <c r="AG39" s="403"/>
      <c r="AH39" s="403"/>
      <c r="AI39" s="403"/>
      <c r="AJ39" s="403"/>
      <c r="AK39" s="403"/>
      <c r="AL39" s="163"/>
      <c r="AM39" s="402" t="str">
        <f t="shared" si="0"/>
        <v/>
      </c>
      <c r="AN39" s="402"/>
      <c r="AO39" s="403"/>
      <c r="AP39" s="403"/>
      <c r="AQ39" s="403"/>
      <c r="AR39" s="403"/>
      <c r="AS39" s="403"/>
      <c r="AT39" s="403"/>
      <c r="AU39" s="403"/>
      <c r="AV39" s="403"/>
      <c r="AW39" s="403"/>
      <c r="AX39" s="403"/>
      <c r="AY39" s="403"/>
      <c r="AZ39" s="403"/>
      <c r="BA39" s="403"/>
      <c r="BB39" s="403"/>
      <c r="BC39" s="403"/>
      <c r="BD39" s="163"/>
      <c r="BE39" s="402" t="str">
        <f t="shared" si="1"/>
        <v/>
      </c>
      <c r="BF39" s="402"/>
      <c r="BG39" s="403"/>
      <c r="BH39" s="403"/>
      <c r="BI39" s="403"/>
      <c r="BJ39" s="403"/>
      <c r="BK39" s="403"/>
      <c r="BL39" s="403"/>
      <c r="BM39" s="403"/>
      <c r="BN39" s="403"/>
      <c r="BO39" s="403"/>
      <c r="BP39" s="403"/>
      <c r="BQ39" s="403"/>
      <c r="BR39" s="403"/>
      <c r="BS39" s="403"/>
      <c r="BT39" s="403"/>
      <c r="BU39" s="403"/>
      <c r="BV39" s="163"/>
      <c r="BW39" s="402">
        <f t="shared" si="2"/>
        <v>12</v>
      </c>
      <c r="BX39" s="402"/>
      <c r="BY39" s="403" t="str">
        <f>IF('各会計、関係団体の財政状況及び健全化判断比率'!B73="","",'各会計、関係団体の財政状況及び健全化判断比率'!B73)</f>
        <v>宮崎県北部広域行政事務組合（一般会計）</v>
      </c>
      <c r="BZ39" s="403"/>
      <c r="CA39" s="403"/>
      <c r="CB39" s="403"/>
      <c r="CC39" s="403"/>
      <c r="CD39" s="403"/>
      <c r="CE39" s="403"/>
      <c r="CF39" s="403"/>
      <c r="CG39" s="403"/>
      <c r="CH39" s="403"/>
      <c r="CI39" s="403"/>
      <c r="CJ39" s="403"/>
      <c r="CK39" s="403"/>
      <c r="CL39" s="403"/>
      <c r="CM39" s="403"/>
      <c r="CN39" s="163"/>
      <c r="CO39" s="402" t="str">
        <f t="shared" si="3"/>
        <v/>
      </c>
      <c r="CP39" s="402"/>
      <c r="CQ39" s="403" t="str">
        <f>IF('各会計、関係団体の財政状況及び健全化判断比率'!BS12="","",'各会計、関係団体の財政状況及び健全化判断比率'!BS12)</f>
        <v/>
      </c>
      <c r="CR39" s="403"/>
      <c r="CS39" s="403"/>
      <c r="CT39" s="403"/>
      <c r="CU39" s="403"/>
      <c r="CV39" s="403"/>
      <c r="CW39" s="403"/>
      <c r="CX39" s="403"/>
      <c r="CY39" s="403"/>
      <c r="CZ39" s="403"/>
      <c r="DA39" s="403"/>
      <c r="DB39" s="403"/>
      <c r="DC39" s="403"/>
      <c r="DD39" s="403"/>
      <c r="DE39" s="403"/>
      <c r="DG39" s="400" t="str">
        <f>IF('各会計、関係団体の財政状況及び健全化判断比率'!BR12="","",'各会計、関係団体の財政状況及び健全化判断比率'!BR12)</f>
        <v/>
      </c>
      <c r="DH39" s="400"/>
      <c r="DI39" s="190"/>
    </row>
    <row r="40" spans="1:113" ht="32.25" customHeight="1" x14ac:dyDescent="0.2">
      <c r="A40" s="163"/>
      <c r="B40" s="187"/>
      <c r="C40" s="402" t="str">
        <f t="shared" si="5"/>
        <v/>
      </c>
      <c r="D40" s="402"/>
      <c r="E40" s="403" t="str">
        <f>IF('各会計、関係団体の財政状況及び健全化判断比率'!B13="","",'各会計、関係団体の財政状況及び健全化判断比率'!B13)</f>
        <v/>
      </c>
      <c r="F40" s="403"/>
      <c r="G40" s="403"/>
      <c r="H40" s="403"/>
      <c r="I40" s="403"/>
      <c r="J40" s="403"/>
      <c r="K40" s="403"/>
      <c r="L40" s="403"/>
      <c r="M40" s="403"/>
      <c r="N40" s="403"/>
      <c r="O40" s="403"/>
      <c r="P40" s="403"/>
      <c r="Q40" s="403"/>
      <c r="R40" s="403"/>
      <c r="S40" s="403"/>
      <c r="T40" s="163"/>
      <c r="U40" s="402" t="str">
        <f t="shared" si="4"/>
        <v/>
      </c>
      <c r="V40" s="402"/>
      <c r="W40" s="403"/>
      <c r="X40" s="403"/>
      <c r="Y40" s="403"/>
      <c r="Z40" s="403"/>
      <c r="AA40" s="403"/>
      <c r="AB40" s="403"/>
      <c r="AC40" s="403"/>
      <c r="AD40" s="403"/>
      <c r="AE40" s="403"/>
      <c r="AF40" s="403"/>
      <c r="AG40" s="403"/>
      <c r="AH40" s="403"/>
      <c r="AI40" s="403"/>
      <c r="AJ40" s="403"/>
      <c r="AK40" s="403"/>
      <c r="AL40" s="163"/>
      <c r="AM40" s="402" t="str">
        <f t="shared" si="0"/>
        <v/>
      </c>
      <c r="AN40" s="402"/>
      <c r="AO40" s="403"/>
      <c r="AP40" s="403"/>
      <c r="AQ40" s="403"/>
      <c r="AR40" s="403"/>
      <c r="AS40" s="403"/>
      <c r="AT40" s="403"/>
      <c r="AU40" s="403"/>
      <c r="AV40" s="403"/>
      <c r="AW40" s="403"/>
      <c r="AX40" s="403"/>
      <c r="AY40" s="403"/>
      <c r="AZ40" s="403"/>
      <c r="BA40" s="403"/>
      <c r="BB40" s="403"/>
      <c r="BC40" s="403"/>
      <c r="BD40" s="163"/>
      <c r="BE40" s="402" t="str">
        <f t="shared" si="1"/>
        <v/>
      </c>
      <c r="BF40" s="402"/>
      <c r="BG40" s="403"/>
      <c r="BH40" s="403"/>
      <c r="BI40" s="403"/>
      <c r="BJ40" s="403"/>
      <c r="BK40" s="403"/>
      <c r="BL40" s="403"/>
      <c r="BM40" s="403"/>
      <c r="BN40" s="403"/>
      <c r="BO40" s="403"/>
      <c r="BP40" s="403"/>
      <c r="BQ40" s="403"/>
      <c r="BR40" s="403"/>
      <c r="BS40" s="403"/>
      <c r="BT40" s="403"/>
      <c r="BU40" s="403"/>
      <c r="BV40" s="163"/>
      <c r="BW40" s="402">
        <f t="shared" si="2"/>
        <v>13</v>
      </c>
      <c r="BX40" s="402"/>
      <c r="BY40" s="403" t="str">
        <f>IF('各会計、関係団体の財政状況及び健全化判断比率'!B74="","",'各会計、関係団体の財政状況及び健全化判断比率'!B74)</f>
        <v>宮崎県北部広域行政事務組合（特別会計）</v>
      </c>
      <c r="BZ40" s="403"/>
      <c r="CA40" s="403"/>
      <c r="CB40" s="403"/>
      <c r="CC40" s="403"/>
      <c r="CD40" s="403"/>
      <c r="CE40" s="403"/>
      <c r="CF40" s="403"/>
      <c r="CG40" s="403"/>
      <c r="CH40" s="403"/>
      <c r="CI40" s="403"/>
      <c r="CJ40" s="403"/>
      <c r="CK40" s="403"/>
      <c r="CL40" s="403"/>
      <c r="CM40" s="403"/>
      <c r="CN40" s="163"/>
      <c r="CO40" s="402" t="str">
        <f t="shared" si="3"/>
        <v/>
      </c>
      <c r="CP40" s="402"/>
      <c r="CQ40" s="403" t="str">
        <f>IF('各会計、関係団体の財政状況及び健全化判断比率'!BS13="","",'各会計、関係団体の財政状況及び健全化判断比率'!BS13)</f>
        <v/>
      </c>
      <c r="CR40" s="403"/>
      <c r="CS40" s="403"/>
      <c r="CT40" s="403"/>
      <c r="CU40" s="403"/>
      <c r="CV40" s="403"/>
      <c r="CW40" s="403"/>
      <c r="CX40" s="403"/>
      <c r="CY40" s="403"/>
      <c r="CZ40" s="403"/>
      <c r="DA40" s="403"/>
      <c r="DB40" s="403"/>
      <c r="DC40" s="403"/>
      <c r="DD40" s="403"/>
      <c r="DE40" s="403"/>
      <c r="DG40" s="400" t="str">
        <f>IF('各会計、関係団体の財政状況及び健全化判断比率'!BR13="","",'各会計、関係団体の財政状況及び健全化判断比率'!BR13)</f>
        <v/>
      </c>
      <c r="DH40" s="400"/>
      <c r="DI40" s="190"/>
    </row>
    <row r="41" spans="1:113" ht="32.25" customHeight="1" x14ac:dyDescent="0.2">
      <c r="A41" s="163"/>
      <c r="B41" s="187"/>
      <c r="C41" s="402" t="str">
        <f t="shared" si="5"/>
        <v/>
      </c>
      <c r="D41" s="402"/>
      <c r="E41" s="403" t="str">
        <f>IF('各会計、関係団体の財政状況及び健全化判断比率'!B14="","",'各会計、関係団体の財政状況及び健全化判断比率'!B14)</f>
        <v/>
      </c>
      <c r="F41" s="403"/>
      <c r="G41" s="403"/>
      <c r="H41" s="403"/>
      <c r="I41" s="403"/>
      <c r="J41" s="403"/>
      <c r="K41" s="403"/>
      <c r="L41" s="403"/>
      <c r="M41" s="403"/>
      <c r="N41" s="403"/>
      <c r="O41" s="403"/>
      <c r="P41" s="403"/>
      <c r="Q41" s="403"/>
      <c r="R41" s="403"/>
      <c r="S41" s="403"/>
      <c r="T41" s="163"/>
      <c r="U41" s="402" t="str">
        <f t="shared" si="4"/>
        <v/>
      </c>
      <c r="V41" s="402"/>
      <c r="W41" s="403"/>
      <c r="X41" s="403"/>
      <c r="Y41" s="403"/>
      <c r="Z41" s="403"/>
      <c r="AA41" s="403"/>
      <c r="AB41" s="403"/>
      <c r="AC41" s="403"/>
      <c r="AD41" s="403"/>
      <c r="AE41" s="403"/>
      <c r="AF41" s="403"/>
      <c r="AG41" s="403"/>
      <c r="AH41" s="403"/>
      <c r="AI41" s="403"/>
      <c r="AJ41" s="403"/>
      <c r="AK41" s="403"/>
      <c r="AL41" s="163"/>
      <c r="AM41" s="402" t="str">
        <f t="shared" si="0"/>
        <v/>
      </c>
      <c r="AN41" s="402"/>
      <c r="AO41" s="403"/>
      <c r="AP41" s="403"/>
      <c r="AQ41" s="403"/>
      <c r="AR41" s="403"/>
      <c r="AS41" s="403"/>
      <c r="AT41" s="403"/>
      <c r="AU41" s="403"/>
      <c r="AV41" s="403"/>
      <c r="AW41" s="403"/>
      <c r="AX41" s="403"/>
      <c r="AY41" s="403"/>
      <c r="AZ41" s="403"/>
      <c r="BA41" s="403"/>
      <c r="BB41" s="403"/>
      <c r="BC41" s="403"/>
      <c r="BD41" s="163"/>
      <c r="BE41" s="402" t="str">
        <f t="shared" si="1"/>
        <v/>
      </c>
      <c r="BF41" s="402"/>
      <c r="BG41" s="403"/>
      <c r="BH41" s="403"/>
      <c r="BI41" s="403"/>
      <c r="BJ41" s="403"/>
      <c r="BK41" s="403"/>
      <c r="BL41" s="403"/>
      <c r="BM41" s="403"/>
      <c r="BN41" s="403"/>
      <c r="BO41" s="403"/>
      <c r="BP41" s="403"/>
      <c r="BQ41" s="403"/>
      <c r="BR41" s="403"/>
      <c r="BS41" s="403"/>
      <c r="BT41" s="403"/>
      <c r="BU41" s="403"/>
      <c r="BV41" s="163"/>
      <c r="BW41" s="402">
        <f t="shared" si="2"/>
        <v>14</v>
      </c>
      <c r="BX41" s="402"/>
      <c r="BY41" s="403" t="str">
        <f>IF('各会計、関係団体の財政状況及び健全化判断比率'!B75="","",'各会計、関係団体の財政状況及び健全化判断比率'!B75)</f>
        <v>西臼杵広域行政事務組合</v>
      </c>
      <c r="BZ41" s="403"/>
      <c r="CA41" s="403"/>
      <c r="CB41" s="403"/>
      <c r="CC41" s="403"/>
      <c r="CD41" s="403"/>
      <c r="CE41" s="403"/>
      <c r="CF41" s="403"/>
      <c r="CG41" s="403"/>
      <c r="CH41" s="403"/>
      <c r="CI41" s="403"/>
      <c r="CJ41" s="403"/>
      <c r="CK41" s="403"/>
      <c r="CL41" s="403"/>
      <c r="CM41" s="403"/>
      <c r="CN41" s="163"/>
      <c r="CO41" s="402" t="str">
        <f t="shared" si="3"/>
        <v/>
      </c>
      <c r="CP41" s="402"/>
      <c r="CQ41" s="403" t="str">
        <f>IF('各会計、関係団体の財政状況及び健全化判断比率'!BS14="","",'各会計、関係団体の財政状況及び健全化判断比率'!BS14)</f>
        <v/>
      </c>
      <c r="CR41" s="403"/>
      <c r="CS41" s="403"/>
      <c r="CT41" s="403"/>
      <c r="CU41" s="403"/>
      <c r="CV41" s="403"/>
      <c r="CW41" s="403"/>
      <c r="CX41" s="403"/>
      <c r="CY41" s="403"/>
      <c r="CZ41" s="403"/>
      <c r="DA41" s="403"/>
      <c r="DB41" s="403"/>
      <c r="DC41" s="403"/>
      <c r="DD41" s="403"/>
      <c r="DE41" s="403"/>
      <c r="DG41" s="400" t="str">
        <f>IF('各会計、関係団体の財政状況及び健全化判断比率'!BR14="","",'各会計、関係団体の財政状況及び健全化判断比率'!BR14)</f>
        <v/>
      </c>
      <c r="DH41" s="400"/>
      <c r="DI41" s="190"/>
    </row>
    <row r="42" spans="1:113" ht="32.25" customHeight="1" x14ac:dyDescent="0.2">
      <c r="B42" s="187"/>
      <c r="C42" s="402" t="str">
        <f t="shared" si="5"/>
        <v/>
      </c>
      <c r="D42" s="402"/>
      <c r="E42" s="403" t="str">
        <f>IF('各会計、関係団体の財政状況及び健全化判断比率'!B15="","",'各会計、関係団体の財政状況及び健全化判断比率'!B15)</f>
        <v/>
      </c>
      <c r="F42" s="403"/>
      <c r="G42" s="403"/>
      <c r="H42" s="403"/>
      <c r="I42" s="403"/>
      <c r="J42" s="403"/>
      <c r="K42" s="403"/>
      <c r="L42" s="403"/>
      <c r="M42" s="403"/>
      <c r="N42" s="403"/>
      <c r="O42" s="403"/>
      <c r="P42" s="403"/>
      <c r="Q42" s="403"/>
      <c r="R42" s="403"/>
      <c r="S42" s="403"/>
      <c r="T42" s="163"/>
      <c r="U42" s="402" t="str">
        <f t="shared" si="4"/>
        <v/>
      </c>
      <c r="V42" s="402"/>
      <c r="W42" s="403"/>
      <c r="X42" s="403"/>
      <c r="Y42" s="403"/>
      <c r="Z42" s="403"/>
      <c r="AA42" s="403"/>
      <c r="AB42" s="403"/>
      <c r="AC42" s="403"/>
      <c r="AD42" s="403"/>
      <c r="AE42" s="403"/>
      <c r="AF42" s="403"/>
      <c r="AG42" s="403"/>
      <c r="AH42" s="403"/>
      <c r="AI42" s="403"/>
      <c r="AJ42" s="403"/>
      <c r="AK42" s="403"/>
      <c r="AL42" s="163"/>
      <c r="AM42" s="402" t="str">
        <f t="shared" si="0"/>
        <v/>
      </c>
      <c r="AN42" s="402"/>
      <c r="AO42" s="403"/>
      <c r="AP42" s="403"/>
      <c r="AQ42" s="403"/>
      <c r="AR42" s="403"/>
      <c r="AS42" s="403"/>
      <c r="AT42" s="403"/>
      <c r="AU42" s="403"/>
      <c r="AV42" s="403"/>
      <c r="AW42" s="403"/>
      <c r="AX42" s="403"/>
      <c r="AY42" s="403"/>
      <c r="AZ42" s="403"/>
      <c r="BA42" s="403"/>
      <c r="BB42" s="403"/>
      <c r="BC42" s="403"/>
      <c r="BD42" s="163"/>
      <c r="BE42" s="402" t="str">
        <f t="shared" si="1"/>
        <v/>
      </c>
      <c r="BF42" s="402"/>
      <c r="BG42" s="403"/>
      <c r="BH42" s="403"/>
      <c r="BI42" s="403"/>
      <c r="BJ42" s="403"/>
      <c r="BK42" s="403"/>
      <c r="BL42" s="403"/>
      <c r="BM42" s="403"/>
      <c r="BN42" s="403"/>
      <c r="BO42" s="403"/>
      <c r="BP42" s="403"/>
      <c r="BQ42" s="403"/>
      <c r="BR42" s="403"/>
      <c r="BS42" s="403"/>
      <c r="BT42" s="403"/>
      <c r="BU42" s="403"/>
      <c r="BV42" s="163"/>
      <c r="BW42" s="402" t="str">
        <f t="shared" si="2"/>
        <v/>
      </c>
      <c r="BX42" s="402"/>
      <c r="BY42" s="403" t="str">
        <f>IF('各会計、関係団体の財政状況及び健全化判断比率'!B76="","",'各会計、関係団体の財政状況及び健全化判断比率'!B76)</f>
        <v/>
      </c>
      <c r="BZ42" s="403"/>
      <c r="CA42" s="403"/>
      <c r="CB42" s="403"/>
      <c r="CC42" s="403"/>
      <c r="CD42" s="403"/>
      <c r="CE42" s="403"/>
      <c r="CF42" s="403"/>
      <c r="CG42" s="403"/>
      <c r="CH42" s="403"/>
      <c r="CI42" s="403"/>
      <c r="CJ42" s="403"/>
      <c r="CK42" s="403"/>
      <c r="CL42" s="403"/>
      <c r="CM42" s="403"/>
      <c r="CN42" s="163"/>
      <c r="CO42" s="402" t="str">
        <f t="shared" si="3"/>
        <v/>
      </c>
      <c r="CP42" s="402"/>
      <c r="CQ42" s="403" t="str">
        <f>IF('各会計、関係団体の財政状況及び健全化判断比率'!BS15="","",'各会計、関係団体の財政状況及び健全化判断比率'!BS15)</f>
        <v/>
      </c>
      <c r="CR42" s="403"/>
      <c r="CS42" s="403"/>
      <c r="CT42" s="403"/>
      <c r="CU42" s="403"/>
      <c r="CV42" s="403"/>
      <c r="CW42" s="403"/>
      <c r="CX42" s="403"/>
      <c r="CY42" s="403"/>
      <c r="CZ42" s="403"/>
      <c r="DA42" s="403"/>
      <c r="DB42" s="403"/>
      <c r="DC42" s="403"/>
      <c r="DD42" s="403"/>
      <c r="DE42" s="403"/>
      <c r="DG42" s="400" t="str">
        <f>IF('各会計、関係団体の財政状況及び健全化判断比率'!BR15="","",'各会計、関係団体の財政状況及び健全化判断比率'!BR15)</f>
        <v/>
      </c>
      <c r="DH42" s="400"/>
      <c r="DI42" s="190"/>
    </row>
    <row r="43" spans="1:113" ht="32.25" customHeight="1" x14ac:dyDescent="0.2">
      <c r="B43" s="187"/>
      <c r="C43" s="402" t="str">
        <f t="shared" si="5"/>
        <v/>
      </c>
      <c r="D43" s="402"/>
      <c r="E43" s="403" t="str">
        <f>IF('各会計、関係団体の財政状況及び健全化判断比率'!B16="","",'各会計、関係団体の財政状況及び健全化判断比率'!B16)</f>
        <v/>
      </c>
      <c r="F43" s="403"/>
      <c r="G43" s="403"/>
      <c r="H43" s="403"/>
      <c r="I43" s="403"/>
      <c r="J43" s="403"/>
      <c r="K43" s="403"/>
      <c r="L43" s="403"/>
      <c r="M43" s="403"/>
      <c r="N43" s="403"/>
      <c r="O43" s="403"/>
      <c r="P43" s="403"/>
      <c r="Q43" s="403"/>
      <c r="R43" s="403"/>
      <c r="S43" s="403"/>
      <c r="T43" s="163"/>
      <c r="U43" s="402" t="str">
        <f t="shared" si="4"/>
        <v/>
      </c>
      <c r="V43" s="402"/>
      <c r="W43" s="403"/>
      <c r="X43" s="403"/>
      <c r="Y43" s="403"/>
      <c r="Z43" s="403"/>
      <c r="AA43" s="403"/>
      <c r="AB43" s="403"/>
      <c r="AC43" s="403"/>
      <c r="AD43" s="403"/>
      <c r="AE43" s="403"/>
      <c r="AF43" s="403"/>
      <c r="AG43" s="403"/>
      <c r="AH43" s="403"/>
      <c r="AI43" s="403"/>
      <c r="AJ43" s="403"/>
      <c r="AK43" s="403"/>
      <c r="AL43" s="163"/>
      <c r="AM43" s="402" t="str">
        <f t="shared" si="0"/>
        <v/>
      </c>
      <c r="AN43" s="402"/>
      <c r="AO43" s="403"/>
      <c r="AP43" s="403"/>
      <c r="AQ43" s="403"/>
      <c r="AR43" s="403"/>
      <c r="AS43" s="403"/>
      <c r="AT43" s="403"/>
      <c r="AU43" s="403"/>
      <c r="AV43" s="403"/>
      <c r="AW43" s="403"/>
      <c r="AX43" s="403"/>
      <c r="AY43" s="403"/>
      <c r="AZ43" s="403"/>
      <c r="BA43" s="403"/>
      <c r="BB43" s="403"/>
      <c r="BC43" s="403"/>
      <c r="BD43" s="163"/>
      <c r="BE43" s="402" t="str">
        <f t="shared" si="1"/>
        <v/>
      </c>
      <c r="BF43" s="402"/>
      <c r="BG43" s="403"/>
      <c r="BH43" s="403"/>
      <c r="BI43" s="403"/>
      <c r="BJ43" s="403"/>
      <c r="BK43" s="403"/>
      <c r="BL43" s="403"/>
      <c r="BM43" s="403"/>
      <c r="BN43" s="403"/>
      <c r="BO43" s="403"/>
      <c r="BP43" s="403"/>
      <c r="BQ43" s="403"/>
      <c r="BR43" s="403"/>
      <c r="BS43" s="403"/>
      <c r="BT43" s="403"/>
      <c r="BU43" s="403"/>
      <c r="BV43" s="163"/>
      <c r="BW43" s="402" t="str">
        <f t="shared" si="2"/>
        <v/>
      </c>
      <c r="BX43" s="402"/>
      <c r="BY43" s="403" t="str">
        <f>IF('各会計、関係団体の財政状況及び健全化判断比率'!B77="","",'各会計、関係団体の財政状況及び健全化判断比率'!B77)</f>
        <v/>
      </c>
      <c r="BZ43" s="403"/>
      <c r="CA43" s="403"/>
      <c r="CB43" s="403"/>
      <c r="CC43" s="403"/>
      <c r="CD43" s="403"/>
      <c r="CE43" s="403"/>
      <c r="CF43" s="403"/>
      <c r="CG43" s="403"/>
      <c r="CH43" s="403"/>
      <c r="CI43" s="403"/>
      <c r="CJ43" s="403"/>
      <c r="CK43" s="403"/>
      <c r="CL43" s="403"/>
      <c r="CM43" s="403"/>
      <c r="CN43" s="163"/>
      <c r="CO43" s="402" t="str">
        <f t="shared" si="3"/>
        <v/>
      </c>
      <c r="CP43" s="402"/>
      <c r="CQ43" s="403" t="str">
        <f>IF('各会計、関係団体の財政状況及び健全化判断比率'!BS16="","",'各会計、関係団体の財政状況及び健全化判断比率'!BS16)</f>
        <v/>
      </c>
      <c r="CR43" s="403"/>
      <c r="CS43" s="403"/>
      <c r="CT43" s="403"/>
      <c r="CU43" s="403"/>
      <c r="CV43" s="403"/>
      <c r="CW43" s="403"/>
      <c r="CX43" s="403"/>
      <c r="CY43" s="403"/>
      <c r="CZ43" s="403"/>
      <c r="DA43" s="403"/>
      <c r="DB43" s="403"/>
      <c r="DC43" s="403"/>
      <c r="DD43" s="403"/>
      <c r="DE43" s="403"/>
      <c r="DG43" s="400" t="str">
        <f>IF('各会計、関係団体の財政状況及び健全化判断比率'!BR16="","",'各会計、関係団体の財政状況及び健全化判断比率'!BR16)</f>
        <v/>
      </c>
      <c r="DH43" s="400"/>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399" t="s">
        <v>195</v>
      </c>
      <c r="F46" s="399"/>
      <c r="G46" s="399"/>
      <c r="H46" s="399"/>
      <c r="I46" s="399"/>
      <c r="J46" s="399"/>
      <c r="K46" s="399"/>
      <c r="L46" s="399"/>
      <c r="M46" s="399"/>
      <c r="N46" s="399"/>
      <c r="O46" s="399"/>
      <c r="P46" s="399"/>
      <c r="Q46" s="399"/>
      <c r="R46" s="399"/>
      <c r="S46" s="399"/>
      <c r="T46" s="399"/>
      <c r="U46" s="399"/>
      <c r="V46" s="399"/>
      <c r="W46" s="399"/>
      <c r="X46" s="399"/>
      <c r="Y46" s="399"/>
      <c r="Z46" s="399"/>
      <c r="AA46" s="399"/>
      <c r="AB46" s="399"/>
      <c r="AC46" s="399"/>
      <c r="AD46" s="399"/>
      <c r="AE46" s="399"/>
      <c r="AF46" s="399"/>
      <c r="AG46" s="399"/>
      <c r="AH46" s="399"/>
      <c r="AI46" s="399"/>
      <c r="AJ46" s="399"/>
      <c r="AK46" s="399"/>
      <c r="AL46" s="399"/>
      <c r="AM46" s="399"/>
      <c r="AN46" s="399"/>
      <c r="AO46" s="399"/>
      <c r="AP46" s="399"/>
      <c r="AQ46" s="399"/>
      <c r="AR46" s="399"/>
      <c r="AS46" s="399"/>
      <c r="AT46" s="399"/>
      <c r="AU46" s="399"/>
      <c r="AV46" s="399"/>
      <c r="AW46" s="399"/>
      <c r="AX46" s="399"/>
      <c r="AY46" s="399"/>
      <c r="AZ46" s="399"/>
      <c r="BA46" s="399"/>
      <c r="BB46" s="399"/>
      <c r="BC46" s="399"/>
      <c r="BD46" s="399"/>
      <c r="BE46" s="399"/>
      <c r="BF46" s="399"/>
      <c r="BG46" s="399"/>
      <c r="BH46" s="399"/>
      <c r="BI46" s="399"/>
      <c r="BJ46" s="399"/>
      <c r="BK46" s="399"/>
      <c r="BL46" s="399"/>
      <c r="BM46" s="399"/>
      <c r="BN46" s="399"/>
      <c r="BO46" s="399"/>
      <c r="BP46" s="399"/>
      <c r="BQ46" s="399"/>
      <c r="BR46" s="399"/>
      <c r="BS46" s="399"/>
      <c r="BT46" s="399"/>
      <c r="BU46" s="399"/>
      <c r="BV46" s="399"/>
      <c r="BW46" s="399"/>
      <c r="BX46" s="399"/>
      <c r="BY46" s="399"/>
      <c r="BZ46" s="399"/>
      <c r="CA46" s="399"/>
      <c r="CB46" s="399"/>
      <c r="CC46" s="399"/>
      <c r="CD46" s="399"/>
      <c r="CE46" s="399"/>
      <c r="CF46" s="399"/>
      <c r="CG46" s="399"/>
      <c r="CH46" s="399"/>
      <c r="CI46" s="399"/>
      <c r="CJ46" s="399"/>
      <c r="CK46" s="399"/>
      <c r="CL46" s="399"/>
      <c r="CM46" s="399"/>
      <c r="CN46" s="399"/>
      <c r="CO46" s="399"/>
      <c r="CP46" s="399"/>
      <c r="CQ46" s="399"/>
      <c r="CR46" s="399"/>
      <c r="CS46" s="399"/>
      <c r="CT46" s="399"/>
      <c r="CU46" s="399"/>
      <c r="CV46" s="399"/>
      <c r="CW46" s="399"/>
      <c r="CX46" s="399"/>
      <c r="CY46" s="399"/>
      <c r="CZ46" s="399"/>
      <c r="DA46" s="399"/>
      <c r="DB46" s="399"/>
      <c r="DC46" s="399"/>
      <c r="DD46" s="399"/>
      <c r="DE46" s="399"/>
      <c r="DF46" s="399"/>
      <c r="DG46" s="399"/>
      <c r="DH46" s="399"/>
      <c r="DI46" s="399"/>
    </row>
    <row r="47" spans="1:113" x14ac:dyDescent="0.2">
      <c r="E47" s="399" t="s">
        <v>196</v>
      </c>
      <c r="F47" s="399"/>
      <c r="G47" s="399"/>
      <c r="H47" s="399"/>
      <c r="I47" s="399"/>
      <c r="J47" s="399"/>
      <c r="K47" s="399"/>
      <c r="L47" s="399"/>
      <c r="M47" s="399"/>
      <c r="N47" s="399"/>
      <c r="O47" s="399"/>
      <c r="P47" s="399"/>
      <c r="Q47" s="399"/>
      <c r="R47" s="399"/>
      <c r="S47" s="399"/>
      <c r="T47" s="399"/>
      <c r="U47" s="399"/>
      <c r="V47" s="399"/>
      <c r="W47" s="399"/>
      <c r="X47" s="399"/>
      <c r="Y47" s="399"/>
      <c r="Z47" s="399"/>
      <c r="AA47" s="399"/>
      <c r="AB47" s="399"/>
      <c r="AC47" s="399"/>
      <c r="AD47" s="399"/>
      <c r="AE47" s="399"/>
      <c r="AF47" s="399"/>
      <c r="AG47" s="399"/>
      <c r="AH47" s="399"/>
      <c r="AI47" s="399"/>
      <c r="AJ47" s="399"/>
      <c r="AK47" s="399"/>
      <c r="AL47" s="399"/>
      <c r="AM47" s="399"/>
      <c r="AN47" s="399"/>
      <c r="AO47" s="399"/>
      <c r="AP47" s="399"/>
      <c r="AQ47" s="399"/>
      <c r="AR47" s="399"/>
      <c r="AS47" s="399"/>
      <c r="AT47" s="399"/>
      <c r="AU47" s="399"/>
      <c r="AV47" s="399"/>
      <c r="AW47" s="399"/>
      <c r="AX47" s="399"/>
      <c r="AY47" s="399"/>
      <c r="AZ47" s="399"/>
      <c r="BA47" s="399"/>
      <c r="BB47" s="399"/>
      <c r="BC47" s="399"/>
      <c r="BD47" s="399"/>
      <c r="BE47" s="399"/>
      <c r="BF47" s="399"/>
      <c r="BG47" s="399"/>
      <c r="BH47" s="399"/>
      <c r="BI47" s="399"/>
      <c r="BJ47" s="399"/>
      <c r="BK47" s="399"/>
      <c r="BL47" s="399"/>
      <c r="BM47" s="399"/>
      <c r="BN47" s="399"/>
      <c r="BO47" s="399"/>
      <c r="BP47" s="399"/>
      <c r="BQ47" s="399"/>
      <c r="BR47" s="399"/>
      <c r="BS47" s="399"/>
      <c r="BT47" s="399"/>
      <c r="BU47" s="399"/>
      <c r="BV47" s="399"/>
      <c r="BW47" s="399"/>
      <c r="BX47" s="399"/>
      <c r="BY47" s="399"/>
      <c r="BZ47" s="399"/>
      <c r="CA47" s="399"/>
      <c r="CB47" s="399"/>
      <c r="CC47" s="399"/>
      <c r="CD47" s="399"/>
      <c r="CE47" s="399"/>
      <c r="CF47" s="399"/>
      <c r="CG47" s="399"/>
      <c r="CH47" s="399"/>
      <c r="CI47" s="399"/>
      <c r="CJ47" s="399"/>
      <c r="CK47" s="399"/>
      <c r="CL47" s="399"/>
      <c r="CM47" s="399"/>
      <c r="CN47" s="399"/>
      <c r="CO47" s="399"/>
      <c r="CP47" s="399"/>
      <c r="CQ47" s="399"/>
      <c r="CR47" s="399"/>
      <c r="CS47" s="399"/>
      <c r="CT47" s="399"/>
      <c r="CU47" s="399"/>
      <c r="CV47" s="399"/>
      <c r="CW47" s="399"/>
      <c r="CX47" s="399"/>
      <c r="CY47" s="399"/>
      <c r="CZ47" s="399"/>
      <c r="DA47" s="399"/>
      <c r="DB47" s="399"/>
      <c r="DC47" s="399"/>
      <c r="DD47" s="399"/>
      <c r="DE47" s="399"/>
      <c r="DF47" s="399"/>
      <c r="DG47" s="399"/>
      <c r="DH47" s="399"/>
      <c r="DI47" s="399"/>
    </row>
    <row r="48" spans="1:113" x14ac:dyDescent="0.2">
      <c r="E48" s="399" t="s">
        <v>197</v>
      </c>
      <c r="F48" s="399"/>
      <c r="G48" s="399"/>
      <c r="H48" s="399"/>
      <c r="I48" s="399"/>
      <c r="J48" s="399"/>
      <c r="K48" s="399"/>
      <c r="L48" s="399"/>
      <c r="M48" s="399"/>
      <c r="N48" s="399"/>
      <c r="O48" s="399"/>
      <c r="P48" s="399"/>
      <c r="Q48" s="399"/>
      <c r="R48" s="399"/>
      <c r="S48" s="399"/>
      <c r="T48" s="399"/>
      <c r="U48" s="399"/>
      <c r="V48" s="399"/>
      <c r="W48" s="399"/>
      <c r="X48" s="399"/>
      <c r="Y48" s="399"/>
      <c r="Z48" s="399"/>
      <c r="AA48" s="399"/>
      <c r="AB48" s="399"/>
      <c r="AC48" s="399"/>
      <c r="AD48" s="399"/>
      <c r="AE48" s="399"/>
      <c r="AF48" s="399"/>
      <c r="AG48" s="399"/>
      <c r="AH48" s="399"/>
      <c r="AI48" s="399"/>
      <c r="AJ48" s="399"/>
      <c r="AK48" s="399"/>
      <c r="AL48" s="399"/>
      <c r="AM48" s="399"/>
      <c r="AN48" s="399"/>
      <c r="AO48" s="399"/>
      <c r="AP48" s="399"/>
      <c r="AQ48" s="399"/>
      <c r="AR48" s="399"/>
      <c r="AS48" s="399"/>
      <c r="AT48" s="399"/>
      <c r="AU48" s="399"/>
      <c r="AV48" s="399"/>
      <c r="AW48" s="399"/>
      <c r="AX48" s="399"/>
      <c r="AY48" s="399"/>
      <c r="AZ48" s="399"/>
      <c r="BA48" s="399"/>
      <c r="BB48" s="399"/>
      <c r="BC48" s="399"/>
      <c r="BD48" s="399"/>
      <c r="BE48" s="399"/>
      <c r="BF48" s="399"/>
      <c r="BG48" s="399"/>
      <c r="BH48" s="399"/>
      <c r="BI48" s="399"/>
      <c r="BJ48" s="399"/>
      <c r="BK48" s="399"/>
      <c r="BL48" s="399"/>
      <c r="BM48" s="399"/>
      <c r="BN48" s="399"/>
      <c r="BO48" s="399"/>
      <c r="BP48" s="399"/>
      <c r="BQ48" s="399"/>
      <c r="BR48" s="399"/>
      <c r="BS48" s="399"/>
      <c r="BT48" s="399"/>
      <c r="BU48" s="399"/>
      <c r="BV48" s="399"/>
      <c r="BW48" s="399"/>
      <c r="BX48" s="399"/>
      <c r="BY48" s="399"/>
      <c r="BZ48" s="399"/>
      <c r="CA48" s="399"/>
      <c r="CB48" s="399"/>
      <c r="CC48" s="399"/>
      <c r="CD48" s="399"/>
      <c r="CE48" s="399"/>
      <c r="CF48" s="399"/>
      <c r="CG48" s="399"/>
      <c r="CH48" s="399"/>
      <c r="CI48" s="399"/>
      <c r="CJ48" s="399"/>
      <c r="CK48" s="399"/>
      <c r="CL48" s="399"/>
      <c r="CM48" s="399"/>
      <c r="CN48" s="399"/>
      <c r="CO48" s="399"/>
      <c r="CP48" s="399"/>
      <c r="CQ48" s="399"/>
      <c r="CR48" s="399"/>
      <c r="CS48" s="399"/>
      <c r="CT48" s="399"/>
      <c r="CU48" s="399"/>
      <c r="CV48" s="399"/>
      <c r="CW48" s="399"/>
      <c r="CX48" s="399"/>
      <c r="CY48" s="399"/>
      <c r="CZ48" s="399"/>
      <c r="DA48" s="399"/>
      <c r="DB48" s="399"/>
      <c r="DC48" s="399"/>
      <c r="DD48" s="399"/>
      <c r="DE48" s="399"/>
      <c r="DF48" s="399"/>
      <c r="DG48" s="399"/>
      <c r="DH48" s="399"/>
      <c r="DI48" s="399"/>
    </row>
    <row r="49" spans="5:113" x14ac:dyDescent="0.2">
      <c r="E49" s="401" t="s">
        <v>198</v>
      </c>
      <c r="F49" s="401"/>
      <c r="G49" s="401"/>
      <c r="H49" s="401"/>
      <c r="I49" s="401"/>
      <c r="J49" s="401"/>
      <c r="K49" s="401"/>
      <c r="L49" s="401"/>
      <c r="M49" s="401"/>
      <c r="N49" s="401"/>
      <c r="O49" s="401"/>
      <c r="P49" s="401"/>
      <c r="Q49" s="401"/>
      <c r="R49" s="401"/>
      <c r="S49" s="401"/>
      <c r="T49" s="401"/>
      <c r="U49" s="401"/>
      <c r="V49" s="401"/>
      <c r="W49" s="401"/>
      <c r="X49" s="401"/>
      <c r="Y49" s="401"/>
      <c r="Z49" s="401"/>
      <c r="AA49" s="401"/>
      <c r="AB49" s="401"/>
      <c r="AC49" s="401"/>
      <c r="AD49" s="401"/>
      <c r="AE49" s="401"/>
      <c r="AF49" s="401"/>
      <c r="AG49" s="401"/>
      <c r="AH49" s="401"/>
      <c r="AI49" s="401"/>
      <c r="AJ49" s="401"/>
      <c r="AK49" s="401"/>
      <c r="AL49" s="401"/>
      <c r="AM49" s="401"/>
      <c r="AN49" s="401"/>
      <c r="AO49" s="401"/>
      <c r="AP49" s="401"/>
      <c r="AQ49" s="401"/>
      <c r="AR49" s="401"/>
      <c r="AS49" s="401"/>
      <c r="AT49" s="401"/>
      <c r="AU49" s="401"/>
      <c r="AV49" s="401"/>
      <c r="AW49" s="401"/>
      <c r="AX49" s="401"/>
      <c r="AY49" s="401"/>
      <c r="AZ49" s="401"/>
      <c r="BA49" s="401"/>
      <c r="BB49" s="401"/>
      <c r="BC49" s="401"/>
      <c r="BD49" s="401"/>
      <c r="BE49" s="401"/>
      <c r="BF49" s="401"/>
      <c r="BG49" s="401"/>
      <c r="BH49" s="401"/>
      <c r="BI49" s="401"/>
      <c r="BJ49" s="401"/>
      <c r="BK49" s="401"/>
      <c r="BL49" s="401"/>
      <c r="BM49" s="401"/>
      <c r="BN49" s="401"/>
      <c r="BO49" s="401"/>
      <c r="BP49" s="401"/>
      <c r="BQ49" s="401"/>
      <c r="BR49" s="401"/>
      <c r="BS49" s="401"/>
      <c r="BT49" s="401"/>
      <c r="BU49" s="401"/>
      <c r="BV49" s="401"/>
      <c r="BW49" s="401"/>
      <c r="BX49" s="401"/>
      <c r="BY49" s="401"/>
      <c r="BZ49" s="401"/>
      <c r="CA49" s="401"/>
      <c r="CB49" s="401"/>
      <c r="CC49" s="401"/>
      <c r="CD49" s="401"/>
      <c r="CE49" s="401"/>
      <c r="CF49" s="401"/>
      <c r="CG49" s="401"/>
      <c r="CH49" s="401"/>
      <c r="CI49" s="401"/>
      <c r="CJ49" s="401"/>
      <c r="CK49" s="401"/>
      <c r="CL49" s="401"/>
      <c r="CM49" s="401"/>
      <c r="CN49" s="401"/>
      <c r="CO49" s="401"/>
      <c r="CP49" s="401"/>
      <c r="CQ49" s="401"/>
      <c r="CR49" s="401"/>
      <c r="CS49" s="401"/>
      <c r="CT49" s="401"/>
      <c r="CU49" s="401"/>
      <c r="CV49" s="401"/>
      <c r="CW49" s="401"/>
      <c r="CX49" s="401"/>
      <c r="CY49" s="401"/>
      <c r="CZ49" s="401"/>
      <c r="DA49" s="401"/>
      <c r="DB49" s="401"/>
      <c r="DC49" s="401"/>
      <c r="DD49" s="401"/>
      <c r="DE49" s="401"/>
      <c r="DF49" s="401"/>
      <c r="DG49" s="401"/>
      <c r="DH49" s="401"/>
      <c r="DI49" s="401"/>
    </row>
    <row r="50" spans="5:113" x14ac:dyDescent="0.2">
      <c r="E50" s="399" t="s">
        <v>199</v>
      </c>
      <c r="F50" s="399"/>
      <c r="G50" s="399"/>
      <c r="H50" s="399"/>
      <c r="I50" s="399"/>
      <c r="J50" s="399"/>
      <c r="K50" s="399"/>
      <c r="L50" s="399"/>
      <c r="M50" s="399"/>
      <c r="N50" s="399"/>
      <c r="O50" s="399"/>
      <c r="P50" s="399"/>
      <c r="Q50" s="399"/>
      <c r="R50" s="399"/>
      <c r="S50" s="399"/>
      <c r="T50" s="399"/>
      <c r="U50" s="399"/>
      <c r="V50" s="399"/>
      <c r="W50" s="399"/>
      <c r="X50" s="399"/>
      <c r="Y50" s="399"/>
      <c r="Z50" s="399"/>
      <c r="AA50" s="399"/>
      <c r="AB50" s="399"/>
      <c r="AC50" s="399"/>
      <c r="AD50" s="399"/>
      <c r="AE50" s="399"/>
      <c r="AF50" s="399"/>
      <c r="AG50" s="399"/>
      <c r="AH50" s="399"/>
      <c r="AI50" s="399"/>
      <c r="AJ50" s="399"/>
      <c r="AK50" s="399"/>
      <c r="AL50" s="399"/>
      <c r="AM50" s="399"/>
      <c r="AN50" s="399"/>
      <c r="AO50" s="399"/>
      <c r="AP50" s="399"/>
      <c r="AQ50" s="399"/>
      <c r="AR50" s="399"/>
      <c r="AS50" s="399"/>
      <c r="AT50" s="399"/>
      <c r="AU50" s="399"/>
      <c r="AV50" s="399"/>
      <c r="AW50" s="399"/>
      <c r="AX50" s="399"/>
      <c r="AY50" s="399"/>
      <c r="AZ50" s="399"/>
      <c r="BA50" s="399"/>
      <c r="BB50" s="399"/>
      <c r="BC50" s="399"/>
      <c r="BD50" s="399"/>
      <c r="BE50" s="399"/>
      <c r="BF50" s="399"/>
      <c r="BG50" s="399"/>
      <c r="BH50" s="399"/>
      <c r="BI50" s="399"/>
      <c r="BJ50" s="399"/>
      <c r="BK50" s="399"/>
      <c r="BL50" s="399"/>
      <c r="BM50" s="399"/>
      <c r="BN50" s="399"/>
      <c r="BO50" s="399"/>
      <c r="BP50" s="399"/>
      <c r="BQ50" s="399"/>
      <c r="BR50" s="399"/>
      <c r="BS50" s="399"/>
      <c r="BT50" s="399"/>
      <c r="BU50" s="399"/>
      <c r="BV50" s="399"/>
      <c r="BW50" s="399"/>
      <c r="BX50" s="399"/>
      <c r="BY50" s="399"/>
      <c r="BZ50" s="399"/>
      <c r="CA50" s="399"/>
      <c r="CB50" s="399"/>
      <c r="CC50" s="399"/>
      <c r="CD50" s="399"/>
      <c r="CE50" s="399"/>
      <c r="CF50" s="399"/>
      <c r="CG50" s="399"/>
      <c r="CH50" s="399"/>
      <c r="CI50" s="399"/>
      <c r="CJ50" s="399"/>
      <c r="CK50" s="399"/>
      <c r="CL50" s="399"/>
      <c r="CM50" s="399"/>
      <c r="CN50" s="399"/>
      <c r="CO50" s="399"/>
      <c r="CP50" s="399"/>
      <c r="CQ50" s="399"/>
      <c r="CR50" s="399"/>
      <c r="CS50" s="399"/>
      <c r="CT50" s="399"/>
      <c r="CU50" s="399"/>
      <c r="CV50" s="399"/>
      <c r="CW50" s="399"/>
      <c r="CX50" s="399"/>
      <c r="CY50" s="399"/>
      <c r="CZ50" s="399"/>
      <c r="DA50" s="399"/>
      <c r="DB50" s="399"/>
      <c r="DC50" s="399"/>
      <c r="DD50" s="399"/>
      <c r="DE50" s="399"/>
      <c r="DF50" s="399"/>
      <c r="DG50" s="399"/>
      <c r="DH50" s="399"/>
      <c r="DI50" s="399"/>
    </row>
    <row r="51" spans="5:113" x14ac:dyDescent="0.2">
      <c r="E51" s="399" t="s">
        <v>200</v>
      </c>
      <c r="F51" s="399"/>
      <c r="G51" s="399"/>
      <c r="H51" s="399"/>
      <c r="I51" s="399"/>
      <c r="J51" s="399"/>
      <c r="K51" s="399"/>
      <c r="L51" s="399"/>
      <c r="M51" s="399"/>
      <c r="N51" s="399"/>
      <c r="O51" s="399"/>
      <c r="P51" s="399"/>
      <c r="Q51" s="399"/>
      <c r="R51" s="399"/>
      <c r="S51" s="399"/>
      <c r="T51" s="399"/>
      <c r="U51" s="399"/>
      <c r="V51" s="399"/>
      <c r="W51" s="399"/>
      <c r="X51" s="399"/>
      <c r="Y51" s="399"/>
      <c r="Z51" s="399"/>
      <c r="AA51" s="399"/>
      <c r="AB51" s="399"/>
      <c r="AC51" s="399"/>
      <c r="AD51" s="399"/>
      <c r="AE51" s="399"/>
      <c r="AF51" s="399"/>
      <c r="AG51" s="399"/>
      <c r="AH51" s="399"/>
      <c r="AI51" s="399"/>
      <c r="AJ51" s="399"/>
      <c r="AK51" s="399"/>
      <c r="AL51" s="399"/>
      <c r="AM51" s="399"/>
      <c r="AN51" s="399"/>
      <c r="AO51" s="399"/>
      <c r="AP51" s="399"/>
      <c r="AQ51" s="399"/>
      <c r="AR51" s="399"/>
      <c r="AS51" s="399"/>
      <c r="AT51" s="399"/>
      <c r="AU51" s="399"/>
      <c r="AV51" s="399"/>
      <c r="AW51" s="399"/>
      <c r="AX51" s="399"/>
      <c r="AY51" s="399"/>
      <c r="AZ51" s="399"/>
      <c r="BA51" s="399"/>
      <c r="BB51" s="399"/>
      <c r="BC51" s="399"/>
      <c r="BD51" s="399"/>
      <c r="BE51" s="399"/>
      <c r="BF51" s="399"/>
      <c r="BG51" s="399"/>
      <c r="BH51" s="399"/>
      <c r="BI51" s="399"/>
      <c r="BJ51" s="399"/>
      <c r="BK51" s="399"/>
      <c r="BL51" s="399"/>
      <c r="BM51" s="399"/>
      <c r="BN51" s="399"/>
      <c r="BO51" s="399"/>
      <c r="BP51" s="399"/>
      <c r="BQ51" s="399"/>
      <c r="BR51" s="399"/>
      <c r="BS51" s="399"/>
      <c r="BT51" s="399"/>
      <c r="BU51" s="399"/>
      <c r="BV51" s="399"/>
      <c r="BW51" s="399"/>
      <c r="BX51" s="399"/>
      <c r="BY51" s="399"/>
      <c r="BZ51" s="399"/>
      <c r="CA51" s="399"/>
      <c r="CB51" s="399"/>
      <c r="CC51" s="399"/>
      <c r="CD51" s="399"/>
      <c r="CE51" s="399"/>
      <c r="CF51" s="399"/>
      <c r="CG51" s="399"/>
      <c r="CH51" s="399"/>
      <c r="CI51" s="399"/>
      <c r="CJ51" s="399"/>
      <c r="CK51" s="399"/>
      <c r="CL51" s="399"/>
      <c r="CM51" s="399"/>
      <c r="CN51" s="399"/>
      <c r="CO51" s="399"/>
      <c r="CP51" s="399"/>
      <c r="CQ51" s="399"/>
      <c r="CR51" s="399"/>
      <c r="CS51" s="399"/>
      <c r="CT51" s="399"/>
      <c r="CU51" s="399"/>
      <c r="CV51" s="399"/>
      <c r="CW51" s="399"/>
      <c r="CX51" s="399"/>
      <c r="CY51" s="399"/>
      <c r="CZ51" s="399"/>
      <c r="DA51" s="399"/>
      <c r="DB51" s="399"/>
      <c r="DC51" s="399"/>
      <c r="DD51" s="399"/>
      <c r="DE51" s="399"/>
      <c r="DF51" s="399"/>
      <c r="DG51" s="399"/>
      <c r="DH51" s="399"/>
      <c r="DI51" s="399"/>
    </row>
    <row r="52" spans="5:113" x14ac:dyDescent="0.2">
      <c r="E52" s="399" t="s">
        <v>201</v>
      </c>
      <c r="F52" s="399"/>
      <c r="G52" s="399"/>
      <c r="H52" s="399"/>
      <c r="I52" s="399"/>
      <c r="J52" s="399"/>
      <c r="K52" s="399"/>
      <c r="L52" s="399"/>
      <c r="M52" s="399"/>
      <c r="N52" s="399"/>
      <c r="O52" s="399"/>
      <c r="P52" s="399"/>
      <c r="Q52" s="399"/>
      <c r="R52" s="399"/>
      <c r="S52" s="399"/>
      <c r="T52" s="399"/>
      <c r="U52" s="399"/>
      <c r="V52" s="399"/>
      <c r="W52" s="399"/>
      <c r="X52" s="399"/>
      <c r="Y52" s="399"/>
      <c r="Z52" s="399"/>
      <c r="AA52" s="399"/>
      <c r="AB52" s="399"/>
      <c r="AC52" s="399"/>
      <c r="AD52" s="399"/>
      <c r="AE52" s="399"/>
      <c r="AF52" s="399"/>
      <c r="AG52" s="399"/>
      <c r="AH52" s="399"/>
      <c r="AI52" s="399"/>
      <c r="AJ52" s="399"/>
      <c r="AK52" s="399"/>
      <c r="AL52" s="399"/>
      <c r="AM52" s="399"/>
      <c r="AN52" s="399"/>
      <c r="AO52" s="399"/>
      <c r="AP52" s="399"/>
      <c r="AQ52" s="399"/>
      <c r="AR52" s="399"/>
      <c r="AS52" s="399"/>
      <c r="AT52" s="399"/>
      <c r="AU52" s="399"/>
      <c r="AV52" s="399"/>
      <c r="AW52" s="399"/>
      <c r="AX52" s="399"/>
      <c r="AY52" s="399"/>
      <c r="AZ52" s="399"/>
      <c r="BA52" s="399"/>
      <c r="BB52" s="399"/>
      <c r="BC52" s="399"/>
      <c r="BD52" s="399"/>
      <c r="BE52" s="399"/>
      <c r="BF52" s="399"/>
      <c r="BG52" s="399"/>
      <c r="BH52" s="399"/>
      <c r="BI52" s="399"/>
      <c r="BJ52" s="399"/>
      <c r="BK52" s="399"/>
      <c r="BL52" s="399"/>
      <c r="BM52" s="399"/>
      <c r="BN52" s="399"/>
      <c r="BO52" s="399"/>
      <c r="BP52" s="399"/>
      <c r="BQ52" s="399"/>
      <c r="BR52" s="399"/>
      <c r="BS52" s="399"/>
      <c r="BT52" s="399"/>
      <c r="BU52" s="399"/>
      <c r="BV52" s="399"/>
      <c r="BW52" s="399"/>
      <c r="BX52" s="399"/>
      <c r="BY52" s="399"/>
      <c r="BZ52" s="399"/>
      <c r="CA52" s="399"/>
      <c r="CB52" s="399"/>
      <c r="CC52" s="399"/>
      <c r="CD52" s="399"/>
      <c r="CE52" s="399"/>
      <c r="CF52" s="399"/>
      <c r="CG52" s="399"/>
      <c r="CH52" s="399"/>
      <c r="CI52" s="399"/>
      <c r="CJ52" s="399"/>
      <c r="CK52" s="399"/>
      <c r="CL52" s="399"/>
      <c r="CM52" s="399"/>
      <c r="CN52" s="399"/>
      <c r="CO52" s="399"/>
      <c r="CP52" s="399"/>
      <c r="CQ52" s="399"/>
      <c r="CR52" s="399"/>
      <c r="CS52" s="399"/>
      <c r="CT52" s="399"/>
      <c r="CU52" s="399"/>
      <c r="CV52" s="399"/>
      <c r="CW52" s="399"/>
      <c r="CX52" s="399"/>
      <c r="CY52" s="399"/>
      <c r="CZ52" s="399"/>
      <c r="DA52" s="399"/>
      <c r="DB52" s="399"/>
      <c r="DC52" s="399"/>
      <c r="DD52" s="399"/>
      <c r="DE52" s="399"/>
      <c r="DF52" s="399"/>
      <c r="DG52" s="399"/>
      <c r="DH52" s="399"/>
      <c r="DI52" s="399"/>
    </row>
    <row r="53" spans="5:113" x14ac:dyDescent="0.2">
      <c r="E53" s="399" t="s">
        <v>202</v>
      </c>
      <c r="F53" s="399"/>
      <c r="G53" s="399"/>
      <c r="H53" s="399"/>
      <c r="I53" s="399"/>
      <c r="J53" s="399"/>
      <c r="K53" s="399"/>
      <c r="L53" s="399"/>
      <c r="M53" s="399"/>
      <c r="N53" s="399"/>
      <c r="O53" s="399"/>
      <c r="P53" s="399"/>
      <c r="Q53" s="399"/>
      <c r="R53" s="399"/>
      <c r="S53" s="399"/>
      <c r="T53" s="399"/>
      <c r="U53" s="399"/>
      <c r="V53" s="399"/>
      <c r="W53" s="399"/>
      <c r="X53" s="399"/>
      <c r="Y53" s="399"/>
      <c r="Z53" s="399"/>
      <c r="AA53" s="399"/>
      <c r="AB53" s="399"/>
      <c r="AC53" s="399"/>
      <c r="AD53" s="399"/>
      <c r="AE53" s="399"/>
      <c r="AF53" s="399"/>
      <c r="AG53" s="399"/>
      <c r="AH53" s="399"/>
      <c r="AI53" s="399"/>
      <c r="AJ53" s="399"/>
      <c r="AK53" s="399"/>
      <c r="AL53" s="399"/>
      <c r="AM53" s="399"/>
      <c r="AN53" s="399"/>
      <c r="AO53" s="399"/>
      <c r="AP53" s="399"/>
      <c r="AQ53" s="399"/>
      <c r="AR53" s="399"/>
      <c r="AS53" s="399"/>
      <c r="AT53" s="399"/>
      <c r="AU53" s="399"/>
      <c r="AV53" s="399"/>
      <c r="AW53" s="399"/>
      <c r="AX53" s="399"/>
      <c r="AY53" s="399"/>
      <c r="AZ53" s="399"/>
      <c r="BA53" s="399"/>
      <c r="BB53" s="399"/>
      <c r="BC53" s="399"/>
      <c r="BD53" s="399"/>
      <c r="BE53" s="399"/>
      <c r="BF53" s="399"/>
      <c r="BG53" s="399"/>
      <c r="BH53" s="399"/>
      <c r="BI53" s="399"/>
      <c r="BJ53" s="399"/>
      <c r="BK53" s="399"/>
      <c r="BL53" s="399"/>
      <c r="BM53" s="399"/>
      <c r="BN53" s="399"/>
      <c r="BO53" s="399"/>
      <c r="BP53" s="399"/>
      <c r="BQ53" s="399"/>
      <c r="BR53" s="399"/>
      <c r="BS53" s="399"/>
      <c r="BT53" s="399"/>
      <c r="BU53" s="399"/>
      <c r="BV53" s="399"/>
      <c r="BW53" s="399"/>
      <c r="BX53" s="399"/>
      <c r="BY53" s="399"/>
      <c r="BZ53" s="399"/>
      <c r="CA53" s="399"/>
      <c r="CB53" s="399"/>
      <c r="CC53" s="399"/>
      <c r="CD53" s="399"/>
      <c r="CE53" s="399"/>
      <c r="CF53" s="399"/>
      <c r="CG53" s="399"/>
      <c r="CH53" s="399"/>
      <c r="CI53" s="399"/>
      <c r="CJ53" s="399"/>
      <c r="CK53" s="399"/>
      <c r="CL53" s="399"/>
      <c r="CM53" s="399"/>
      <c r="CN53" s="399"/>
      <c r="CO53" s="399"/>
      <c r="CP53" s="399"/>
      <c r="CQ53" s="399"/>
      <c r="CR53" s="399"/>
      <c r="CS53" s="399"/>
      <c r="CT53" s="399"/>
      <c r="CU53" s="399"/>
      <c r="CV53" s="399"/>
      <c r="CW53" s="399"/>
      <c r="CX53" s="399"/>
      <c r="CY53" s="399"/>
      <c r="CZ53" s="399"/>
      <c r="DA53" s="399"/>
      <c r="DB53" s="399"/>
      <c r="DC53" s="399"/>
      <c r="DD53" s="399"/>
      <c r="DE53" s="399"/>
      <c r="DF53" s="399"/>
      <c r="DG53" s="399"/>
      <c r="DH53" s="399"/>
      <c r="DI53" s="399"/>
    </row>
    <row r="54" spans="5:113" x14ac:dyDescent="0.2"/>
    <row r="55" spans="5:113" x14ac:dyDescent="0.2"/>
    <row r="56" spans="5:113" x14ac:dyDescent="0.2"/>
  </sheetData>
  <sheetProtection algorithmName="SHA-512" hashValue="74muwJOovi8hRRa1xPzEfYgVqSvJlcem8RV+iO1GXX6BlU3DMxZiXs4YpfphHO33NH+1GBz1PqI0UCyKvGwekQ==" saltValue="u3YdmpMwjOUzmctE1qx4M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52" t="s">
        <v>203</v>
      </c>
      <c r="DI1" s="753"/>
      <c r="DJ1" s="753"/>
      <c r="DK1" s="753"/>
      <c r="DL1" s="753"/>
      <c r="DM1" s="753"/>
      <c r="DN1" s="754"/>
      <c r="DO1" s="196"/>
      <c r="DP1" s="752" t="s">
        <v>204</v>
      </c>
      <c r="DQ1" s="753"/>
      <c r="DR1" s="753"/>
      <c r="DS1" s="753"/>
      <c r="DT1" s="753"/>
      <c r="DU1" s="753"/>
      <c r="DV1" s="753"/>
      <c r="DW1" s="753"/>
      <c r="DX1" s="753"/>
      <c r="DY1" s="753"/>
      <c r="DZ1" s="753"/>
      <c r="EA1" s="753"/>
      <c r="EB1" s="753"/>
      <c r="EC1" s="754"/>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708" t="s">
        <v>206</v>
      </c>
      <c r="C3" s="709"/>
      <c r="D3" s="709"/>
      <c r="E3" s="709"/>
      <c r="F3" s="709"/>
      <c r="G3" s="709"/>
      <c r="H3" s="709"/>
      <c r="I3" s="709"/>
      <c r="J3" s="709"/>
      <c r="K3" s="709"/>
      <c r="L3" s="709"/>
      <c r="M3" s="709"/>
      <c r="N3" s="709"/>
      <c r="O3" s="709"/>
      <c r="P3" s="709"/>
      <c r="Q3" s="709"/>
      <c r="R3" s="709"/>
      <c r="S3" s="709"/>
      <c r="T3" s="709"/>
      <c r="U3" s="709"/>
      <c r="V3" s="709"/>
      <c r="W3" s="709"/>
      <c r="X3" s="709"/>
      <c r="Y3" s="709"/>
      <c r="Z3" s="709"/>
      <c r="AA3" s="709"/>
      <c r="AB3" s="709"/>
      <c r="AC3" s="709"/>
      <c r="AD3" s="709"/>
      <c r="AE3" s="709"/>
      <c r="AF3" s="709"/>
      <c r="AG3" s="709"/>
      <c r="AH3" s="709"/>
      <c r="AI3" s="709"/>
      <c r="AJ3" s="709"/>
      <c r="AK3" s="709"/>
      <c r="AL3" s="709"/>
      <c r="AM3" s="709"/>
      <c r="AN3" s="709"/>
      <c r="AO3" s="709"/>
      <c r="AP3" s="708" t="s">
        <v>207</v>
      </c>
      <c r="AQ3" s="709"/>
      <c r="AR3" s="709"/>
      <c r="AS3" s="709"/>
      <c r="AT3" s="709"/>
      <c r="AU3" s="709"/>
      <c r="AV3" s="709"/>
      <c r="AW3" s="709"/>
      <c r="AX3" s="709"/>
      <c r="AY3" s="709"/>
      <c r="AZ3" s="709"/>
      <c r="BA3" s="709"/>
      <c r="BB3" s="709"/>
      <c r="BC3" s="709"/>
      <c r="BD3" s="709"/>
      <c r="BE3" s="709"/>
      <c r="BF3" s="709"/>
      <c r="BG3" s="709"/>
      <c r="BH3" s="709"/>
      <c r="BI3" s="709"/>
      <c r="BJ3" s="709"/>
      <c r="BK3" s="709"/>
      <c r="BL3" s="709"/>
      <c r="BM3" s="709"/>
      <c r="BN3" s="709"/>
      <c r="BO3" s="709"/>
      <c r="BP3" s="709"/>
      <c r="BQ3" s="709"/>
      <c r="BR3" s="709"/>
      <c r="BS3" s="709"/>
      <c r="BT3" s="709"/>
      <c r="BU3" s="709"/>
      <c r="BV3" s="709"/>
      <c r="BW3" s="709"/>
      <c r="BX3" s="709"/>
      <c r="BY3" s="709"/>
      <c r="BZ3" s="709"/>
      <c r="CA3" s="709"/>
      <c r="CB3" s="710"/>
      <c r="CD3" s="708" t="s">
        <v>208</v>
      </c>
      <c r="CE3" s="709"/>
      <c r="CF3" s="709"/>
      <c r="CG3" s="709"/>
      <c r="CH3" s="709"/>
      <c r="CI3" s="709"/>
      <c r="CJ3" s="709"/>
      <c r="CK3" s="709"/>
      <c r="CL3" s="709"/>
      <c r="CM3" s="709"/>
      <c r="CN3" s="709"/>
      <c r="CO3" s="709"/>
      <c r="CP3" s="709"/>
      <c r="CQ3" s="709"/>
      <c r="CR3" s="709"/>
      <c r="CS3" s="709"/>
      <c r="CT3" s="709"/>
      <c r="CU3" s="709"/>
      <c r="CV3" s="709"/>
      <c r="CW3" s="709"/>
      <c r="CX3" s="709"/>
      <c r="CY3" s="709"/>
      <c r="CZ3" s="709"/>
      <c r="DA3" s="709"/>
      <c r="DB3" s="709"/>
      <c r="DC3" s="709"/>
      <c r="DD3" s="709"/>
      <c r="DE3" s="709"/>
      <c r="DF3" s="709"/>
      <c r="DG3" s="709"/>
      <c r="DH3" s="709"/>
      <c r="DI3" s="709"/>
      <c r="DJ3" s="709"/>
      <c r="DK3" s="709"/>
      <c r="DL3" s="709"/>
      <c r="DM3" s="709"/>
      <c r="DN3" s="709"/>
      <c r="DO3" s="709"/>
      <c r="DP3" s="709"/>
      <c r="DQ3" s="709"/>
      <c r="DR3" s="709"/>
      <c r="DS3" s="709"/>
      <c r="DT3" s="709"/>
      <c r="DU3" s="709"/>
      <c r="DV3" s="709"/>
      <c r="DW3" s="709"/>
      <c r="DX3" s="709"/>
      <c r="DY3" s="709"/>
      <c r="DZ3" s="709"/>
      <c r="EA3" s="709"/>
      <c r="EB3" s="709"/>
      <c r="EC3" s="710"/>
    </row>
    <row r="4" spans="2:143" ht="11.25" customHeight="1" x14ac:dyDescent="0.2">
      <c r="B4" s="708" t="s">
        <v>1</v>
      </c>
      <c r="C4" s="709"/>
      <c r="D4" s="709"/>
      <c r="E4" s="709"/>
      <c r="F4" s="709"/>
      <c r="G4" s="709"/>
      <c r="H4" s="709"/>
      <c r="I4" s="709"/>
      <c r="J4" s="709"/>
      <c r="K4" s="709"/>
      <c r="L4" s="709"/>
      <c r="M4" s="709"/>
      <c r="N4" s="709"/>
      <c r="O4" s="709"/>
      <c r="P4" s="709"/>
      <c r="Q4" s="710"/>
      <c r="R4" s="708" t="s">
        <v>209</v>
      </c>
      <c r="S4" s="709"/>
      <c r="T4" s="709"/>
      <c r="U4" s="709"/>
      <c r="V4" s="709"/>
      <c r="W4" s="709"/>
      <c r="X4" s="709"/>
      <c r="Y4" s="710"/>
      <c r="Z4" s="708" t="s">
        <v>210</v>
      </c>
      <c r="AA4" s="709"/>
      <c r="AB4" s="709"/>
      <c r="AC4" s="710"/>
      <c r="AD4" s="708" t="s">
        <v>211</v>
      </c>
      <c r="AE4" s="709"/>
      <c r="AF4" s="709"/>
      <c r="AG4" s="709"/>
      <c r="AH4" s="709"/>
      <c r="AI4" s="709"/>
      <c r="AJ4" s="709"/>
      <c r="AK4" s="710"/>
      <c r="AL4" s="708" t="s">
        <v>210</v>
      </c>
      <c r="AM4" s="709"/>
      <c r="AN4" s="709"/>
      <c r="AO4" s="710"/>
      <c r="AP4" s="755" t="s">
        <v>212</v>
      </c>
      <c r="AQ4" s="755"/>
      <c r="AR4" s="755"/>
      <c r="AS4" s="755"/>
      <c r="AT4" s="755"/>
      <c r="AU4" s="755"/>
      <c r="AV4" s="755"/>
      <c r="AW4" s="755"/>
      <c r="AX4" s="755"/>
      <c r="AY4" s="755"/>
      <c r="AZ4" s="755"/>
      <c r="BA4" s="755"/>
      <c r="BB4" s="755"/>
      <c r="BC4" s="755"/>
      <c r="BD4" s="755"/>
      <c r="BE4" s="755"/>
      <c r="BF4" s="755"/>
      <c r="BG4" s="755" t="s">
        <v>213</v>
      </c>
      <c r="BH4" s="755"/>
      <c r="BI4" s="755"/>
      <c r="BJ4" s="755"/>
      <c r="BK4" s="755"/>
      <c r="BL4" s="755"/>
      <c r="BM4" s="755"/>
      <c r="BN4" s="755"/>
      <c r="BO4" s="755" t="s">
        <v>210</v>
      </c>
      <c r="BP4" s="755"/>
      <c r="BQ4" s="755"/>
      <c r="BR4" s="755"/>
      <c r="BS4" s="755" t="s">
        <v>214</v>
      </c>
      <c r="BT4" s="755"/>
      <c r="BU4" s="755"/>
      <c r="BV4" s="755"/>
      <c r="BW4" s="755"/>
      <c r="BX4" s="755"/>
      <c r="BY4" s="755"/>
      <c r="BZ4" s="755"/>
      <c r="CA4" s="755"/>
      <c r="CB4" s="755"/>
      <c r="CD4" s="708" t="s">
        <v>215</v>
      </c>
      <c r="CE4" s="709"/>
      <c r="CF4" s="709"/>
      <c r="CG4" s="709"/>
      <c r="CH4" s="709"/>
      <c r="CI4" s="709"/>
      <c r="CJ4" s="709"/>
      <c r="CK4" s="709"/>
      <c r="CL4" s="709"/>
      <c r="CM4" s="709"/>
      <c r="CN4" s="709"/>
      <c r="CO4" s="709"/>
      <c r="CP4" s="709"/>
      <c r="CQ4" s="709"/>
      <c r="CR4" s="709"/>
      <c r="CS4" s="709"/>
      <c r="CT4" s="709"/>
      <c r="CU4" s="709"/>
      <c r="CV4" s="709"/>
      <c r="CW4" s="709"/>
      <c r="CX4" s="709"/>
      <c r="CY4" s="709"/>
      <c r="CZ4" s="709"/>
      <c r="DA4" s="709"/>
      <c r="DB4" s="709"/>
      <c r="DC4" s="709"/>
      <c r="DD4" s="709"/>
      <c r="DE4" s="709"/>
      <c r="DF4" s="709"/>
      <c r="DG4" s="709"/>
      <c r="DH4" s="709"/>
      <c r="DI4" s="709"/>
      <c r="DJ4" s="709"/>
      <c r="DK4" s="709"/>
      <c r="DL4" s="709"/>
      <c r="DM4" s="709"/>
      <c r="DN4" s="709"/>
      <c r="DO4" s="709"/>
      <c r="DP4" s="709"/>
      <c r="DQ4" s="709"/>
      <c r="DR4" s="709"/>
      <c r="DS4" s="709"/>
      <c r="DT4" s="709"/>
      <c r="DU4" s="709"/>
      <c r="DV4" s="709"/>
      <c r="DW4" s="709"/>
      <c r="DX4" s="709"/>
      <c r="DY4" s="709"/>
      <c r="DZ4" s="709"/>
      <c r="EA4" s="709"/>
      <c r="EB4" s="709"/>
      <c r="EC4" s="710"/>
    </row>
    <row r="5" spans="2:143" ht="11.25" customHeight="1" x14ac:dyDescent="0.2">
      <c r="B5" s="714" t="s">
        <v>216</v>
      </c>
      <c r="C5" s="715"/>
      <c r="D5" s="715"/>
      <c r="E5" s="715"/>
      <c r="F5" s="715"/>
      <c r="G5" s="715"/>
      <c r="H5" s="715"/>
      <c r="I5" s="715"/>
      <c r="J5" s="715"/>
      <c r="K5" s="715"/>
      <c r="L5" s="715"/>
      <c r="M5" s="715"/>
      <c r="N5" s="715"/>
      <c r="O5" s="715"/>
      <c r="P5" s="715"/>
      <c r="Q5" s="716"/>
      <c r="R5" s="711">
        <v>310452</v>
      </c>
      <c r="S5" s="712"/>
      <c r="T5" s="712"/>
      <c r="U5" s="712"/>
      <c r="V5" s="712"/>
      <c r="W5" s="712"/>
      <c r="X5" s="712"/>
      <c r="Y5" s="737"/>
      <c r="Z5" s="750">
        <v>5.2</v>
      </c>
      <c r="AA5" s="750"/>
      <c r="AB5" s="750"/>
      <c r="AC5" s="750"/>
      <c r="AD5" s="751">
        <v>310452</v>
      </c>
      <c r="AE5" s="751"/>
      <c r="AF5" s="751"/>
      <c r="AG5" s="751"/>
      <c r="AH5" s="751"/>
      <c r="AI5" s="751"/>
      <c r="AJ5" s="751"/>
      <c r="AK5" s="751"/>
      <c r="AL5" s="738">
        <v>11.2</v>
      </c>
      <c r="AM5" s="720"/>
      <c r="AN5" s="720"/>
      <c r="AO5" s="739"/>
      <c r="AP5" s="714" t="s">
        <v>217</v>
      </c>
      <c r="AQ5" s="715"/>
      <c r="AR5" s="715"/>
      <c r="AS5" s="715"/>
      <c r="AT5" s="715"/>
      <c r="AU5" s="715"/>
      <c r="AV5" s="715"/>
      <c r="AW5" s="715"/>
      <c r="AX5" s="715"/>
      <c r="AY5" s="715"/>
      <c r="AZ5" s="715"/>
      <c r="BA5" s="715"/>
      <c r="BB5" s="715"/>
      <c r="BC5" s="715"/>
      <c r="BD5" s="715"/>
      <c r="BE5" s="715"/>
      <c r="BF5" s="716"/>
      <c r="BG5" s="656">
        <v>307720</v>
      </c>
      <c r="BH5" s="657"/>
      <c r="BI5" s="657"/>
      <c r="BJ5" s="657"/>
      <c r="BK5" s="657"/>
      <c r="BL5" s="657"/>
      <c r="BM5" s="657"/>
      <c r="BN5" s="658"/>
      <c r="BO5" s="694">
        <v>99.1</v>
      </c>
      <c r="BP5" s="694"/>
      <c r="BQ5" s="694"/>
      <c r="BR5" s="694"/>
      <c r="BS5" s="695">
        <v>22169</v>
      </c>
      <c r="BT5" s="695"/>
      <c r="BU5" s="695"/>
      <c r="BV5" s="695"/>
      <c r="BW5" s="695"/>
      <c r="BX5" s="695"/>
      <c r="BY5" s="695"/>
      <c r="BZ5" s="695"/>
      <c r="CA5" s="695"/>
      <c r="CB5" s="735"/>
      <c r="CD5" s="708" t="s">
        <v>212</v>
      </c>
      <c r="CE5" s="709"/>
      <c r="CF5" s="709"/>
      <c r="CG5" s="709"/>
      <c r="CH5" s="709"/>
      <c r="CI5" s="709"/>
      <c r="CJ5" s="709"/>
      <c r="CK5" s="709"/>
      <c r="CL5" s="709"/>
      <c r="CM5" s="709"/>
      <c r="CN5" s="709"/>
      <c r="CO5" s="709"/>
      <c r="CP5" s="709"/>
      <c r="CQ5" s="710"/>
      <c r="CR5" s="708" t="s">
        <v>218</v>
      </c>
      <c r="CS5" s="709"/>
      <c r="CT5" s="709"/>
      <c r="CU5" s="709"/>
      <c r="CV5" s="709"/>
      <c r="CW5" s="709"/>
      <c r="CX5" s="709"/>
      <c r="CY5" s="710"/>
      <c r="CZ5" s="708" t="s">
        <v>210</v>
      </c>
      <c r="DA5" s="709"/>
      <c r="DB5" s="709"/>
      <c r="DC5" s="710"/>
      <c r="DD5" s="708" t="s">
        <v>219</v>
      </c>
      <c r="DE5" s="709"/>
      <c r="DF5" s="709"/>
      <c r="DG5" s="709"/>
      <c r="DH5" s="709"/>
      <c r="DI5" s="709"/>
      <c r="DJ5" s="709"/>
      <c r="DK5" s="709"/>
      <c r="DL5" s="709"/>
      <c r="DM5" s="709"/>
      <c r="DN5" s="709"/>
      <c r="DO5" s="709"/>
      <c r="DP5" s="710"/>
      <c r="DQ5" s="708" t="s">
        <v>220</v>
      </c>
      <c r="DR5" s="709"/>
      <c r="DS5" s="709"/>
      <c r="DT5" s="709"/>
      <c r="DU5" s="709"/>
      <c r="DV5" s="709"/>
      <c r="DW5" s="709"/>
      <c r="DX5" s="709"/>
      <c r="DY5" s="709"/>
      <c r="DZ5" s="709"/>
      <c r="EA5" s="709"/>
      <c r="EB5" s="709"/>
      <c r="EC5" s="710"/>
    </row>
    <row r="6" spans="2:143" ht="11.25" customHeight="1" x14ac:dyDescent="0.2">
      <c r="B6" s="653" t="s">
        <v>221</v>
      </c>
      <c r="C6" s="654"/>
      <c r="D6" s="654"/>
      <c r="E6" s="654"/>
      <c r="F6" s="654"/>
      <c r="G6" s="654"/>
      <c r="H6" s="654"/>
      <c r="I6" s="654"/>
      <c r="J6" s="654"/>
      <c r="K6" s="654"/>
      <c r="L6" s="654"/>
      <c r="M6" s="654"/>
      <c r="N6" s="654"/>
      <c r="O6" s="654"/>
      <c r="P6" s="654"/>
      <c r="Q6" s="655"/>
      <c r="R6" s="656">
        <v>113513</v>
      </c>
      <c r="S6" s="657"/>
      <c r="T6" s="657"/>
      <c r="U6" s="657"/>
      <c r="V6" s="657"/>
      <c r="W6" s="657"/>
      <c r="X6" s="657"/>
      <c r="Y6" s="658"/>
      <c r="Z6" s="694">
        <v>1.9</v>
      </c>
      <c r="AA6" s="694"/>
      <c r="AB6" s="694"/>
      <c r="AC6" s="694"/>
      <c r="AD6" s="695">
        <v>113513</v>
      </c>
      <c r="AE6" s="695"/>
      <c r="AF6" s="695"/>
      <c r="AG6" s="695"/>
      <c r="AH6" s="695"/>
      <c r="AI6" s="695"/>
      <c r="AJ6" s="695"/>
      <c r="AK6" s="695"/>
      <c r="AL6" s="659">
        <v>4.0999999999999996</v>
      </c>
      <c r="AM6" s="660"/>
      <c r="AN6" s="660"/>
      <c r="AO6" s="696"/>
      <c r="AP6" s="653" t="s">
        <v>222</v>
      </c>
      <c r="AQ6" s="654"/>
      <c r="AR6" s="654"/>
      <c r="AS6" s="654"/>
      <c r="AT6" s="654"/>
      <c r="AU6" s="654"/>
      <c r="AV6" s="654"/>
      <c r="AW6" s="654"/>
      <c r="AX6" s="654"/>
      <c r="AY6" s="654"/>
      <c r="AZ6" s="654"/>
      <c r="BA6" s="654"/>
      <c r="BB6" s="654"/>
      <c r="BC6" s="654"/>
      <c r="BD6" s="654"/>
      <c r="BE6" s="654"/>
      <c r="BF6" s="655"/>
      <c r="BG6" s="656">
        <v>307720</v>
      </c>
      <c r="BH6" s="657"/>
      <c r="BI6" s="657"/>
      <c r="BJ6" s="657"/>
      <c r="BK6" s="657"/>
      <c r="BL6" s="657"/>
      <c r="BM6" s="657"/>
      <c r="BN6" s="658"/>
      <c r="BO6" s="694">
        <v>99.1</v>
      </c>
      <c r="BP6" s="694"/>
      <c r="BQ6" s="694"/>
      <c r="BR6" s="694"/>
      <c r="BS6" s="695">
        <v>22169</v>
      </c>
      <c r="BT6" s="695"/>
      <c r="BU6" s="695"/>
      <c r="BV6" s="695"/>
      <c r="BW6" s="695"/>
      <c r="BX6" s="695"/>
      <c r="BY6" s="695"/>
      <c r="BZ6" s="695"/>
      <c r="CA6" s="695"/>
      <c r="CB6" s="735"/>
      <c r="CD6" s="714" t="s">
        <v>223</v>
      </c>
      <c r="CE6" s="715"/>
      <c r="CF6" s="715"/>
      <c r="CG6" s="715"/>
      <c r="CH6" s="715"/>
      <c r="CI6" s="715"/>
      <c r="CJ6" s="715"/>
      <c r="CK6" s="715"/>
      <c r="CL6" s="715"/>
      <c r="CM6" s="715"/>
      <c r="CN6" s="715"/>
      <c r="CO6" s="715"/>
      <c r="CP6" s="715"/>
      <c r="CQ6" s="716"/>
      <c r="CR6" s="656">
        <v>64340</v>
      </c>
      <c r="CS6" s="657"/>
      <c r="CT6" s="657"/>
      <c r="CU6" s="657"/>
      <c r="CV6" s="657"/>
      <c r="CW6" s="657"/>
      <c r="CX6" s="657"/>
      <c r="CY6" s="658"/>
      <c r="CZ6" s="738">
        <v>1.1000000000000001</v>
      </c>
      <c r="DA6" s="720"/>
      <c r="DB6" s="720"/>
      <c r="DC6" s="740"/>
      <c r="DD6" s="662" t="s">
        <v>122</v>
      </c>
      <c r="DE6" s="657"/>
      <c r="DF6" s="657"/>
      <c r="DG6" s="657"/>
      <c r="DH6" s="657"/>
      <c r="DI6" s="657"/>
      <c r="DJ6" s="657"/>
      <c r="DK6" s="657"/>
      <c r="DL6" s="657"/>
      <c r="DM6" s="657"/>
      <c r="DN6" s="657"/>
      <c r="DO6" s="657"/>
      <c r="DP6" s="658"/>
      <c r="DQ6" s="662">
        <v>64340</v>
      </c>
      <c r="DR6" s="657"/>
      <c r="DS6" s="657"/>
      <c r="DT6" s="657"/>
      <c r="DU6" s="657"/>
      <c r="DV6" s="657"/>
      <c r="DW6" s="657"/>
      <c r="DX6" s="657"/>
      <c r="DY6" s="657"/>
      <c r="DZ6" s="657"/>
      <c r="EA6" s="657"/>
      <c r="EB6" s="657"/>
      <c r="EC6" s="693"/>
    </row>
    <row r="7" spans="2:143" ht="11.25" customHeight="1" x14ac:dyDescent="0.2">
      <c r="B7" s="653" t="s">
        <v>224</v>
      </c>
      <c r="C7" s="654"/>
      <c r="D7" s="654"/>
      <c r="E7" s="654"/>
      <c r="F7" s="654"/>
      <c r="G7" s="654"/>
      <c r="H7" s="654"/>
      <c r="I7" s="654"/>
      <c r="J7" s="654"/>
      <c r="K7" s="654"/>
      <c r="L7" s="654"/>
      <c r="M7" s="654"/>
      <c r="N7" s="654"/>
      <c r="O7" s="654"/>
      <c r="P7" s="654"/>
      <c r="Q7" s="655"/>
      <c r="R7" s="656">
        <v>65</v>
      </c>
      <c r="S7" s="657"/>
      <c r="T7" s="657"/>
      <c r="U7" s="657"/>
      <c r="V7" s="657"/>
      <c r="W7" s="657"/>
      <c r="X7" s="657"/>
      <c r="Y7" s="658"/>
      <c r="Z7" s="694">
        <v>0</v>
      </c>
      <c r="AA7" s="694"/>
      <c r="AB7" s="694"/>
      <c r="AC7" s="694"/>
      <c r="AD7" s="695">
        <v>65</v>
      </c>
      <c r="AE7" s="695"/>
      <c r="AF7" s="695"/>
      <c r="AG7" s="695"/>
      <c r="AH7" s="695"/>
      <c r="AI7" s="695"/>
      <c r="AJ7" s="695"/>
      <c r="AK7" s="695"/>
      <c r="AL7" s="659">
        <v>0</v>
      </c>
      <c r="AM7" s="660"/>
      <c r="AN7" s="660"/>
      <c r="AO7" s="696"/>
      <c r="AP7" s="653" t="s">
        <v>225</v>
      </c>
      <c r="AQ7" s="654"/>
      <c r="AR7" s="654"/>
      <c r="AS7" s="654"/>
      <c r="AT7" s="654"/>
      <c r="AU7" s="654"/>
      <c r="AV7" s="654"/>
      <c r="AW7" s="654"/>
      <c r="AX7" s="654"/>
      <c r="AY7" s="654"/>
      <c r="AZ7" s="654"/>
      <c r="BA7" s="654"/>
      <c r="BB7" s="654"/>
      <c r="BC7" s="654"/>
      <c r="BD7" s="654"/>
      <c r="BE7" s="654"/>
      <c r="BF7" s="655"/>
      <c r="BG7" s="656">
        <v>98864</v>
      </c>
      <c r="BH7" s="657"/>
      <c r="BI7" s="657"/>
      <c r="BJ7" s="657"/>
      <c r="BK7" s="657"/>
      <c r="BL7" s="657"/>
      <c r="BM7" s="657"/>
      <c r="BN7" s="658"/>
      <c r="BO7" s="694">
        <v>31.8</v>
      </c>
      <c r="BP7" s="694"/>
      <c r="BQ7" s="694"/>
      <c r="BR7" s="694"/>
      <c r="BS7" s="695" t="s">
        <v>122</v>
      </c>
      <c r="BT7" s="695"/>
      <c r="BU7" s="695"/>
      <c r="BV7" s="695"/>
      <c r="BW7" s="695"/>
      <c r="BX7" s="695"/>
      <c r="BY7" s="695"/>
      <c r="BZ7" s="695"/>
      <c r="CA7" s="695"/>
      <c r="CB7" s="735"/>
      <c r="CD7" s="653" t="s">
        <v>226</v>
      </c>
      <c r="CE7" s="654"/>
      <c r="CF7" s="654"/>
      <c r="CG7" s="654"/>
      <c r="CH7" s="654"/>
      <c r="CI7" s="654"/>
      <c r="CJ7" s="654"/>
      <c r="CK7" s="654"/>
      <c r="CL7" s="654"/>
      <c r="CM7" s="654"/>
      <c r="CN7" s="654"/>
      <c r="CO7" s="654"/>
      <c r="CP7" s="654"/>
      <c r="CQ7" s="655"/>
      <c r="CR7" s="656">
        <v>824186</v>
      </c>
      <c r="CS7" s="657"/>
      <c r="CT7" s="657"/>
      <c r="CU7" s="657"/>
      <c r="CV7" s="657"/>
      <c r="CW7" s="657"/>
      <c r="CX7" s="657"/>
      <c r="CY7" s="658"/>
      <c r="CZ7" s="694">
        <v>14.4</v>
      </c>
      <c r="DA7" s="694"/>
      <c r="DB7" s="694"/>
      <c r="DC7" s="694"/>
      <c r="DD7" s="662">
        <v>11959</v>
      </c>
      <c r="DE7" s="657"/>
      <c r="DF7" s="657"/>
      <c r="DG7" s="657"/>
      <c r="DH7" s="657"/>
      <c r="DI7" s="657"/>
      <c r="DJ7" s="657"/>
      <c r="DK7" s="657"/>
      <c r="DL7" s="657"/>
      <c r="DM7" s="657"/>
      <c r="DN7" s="657"/>
      <c r="DO7" s="657"/>
      <c r="DP7" s="658"/>
      <c r="DQ7" s="662">
        <v>657761</v>
      </c>
      <c r="DR7" s="657"/>
      <c r="DS7" s="657"/>
      <c r="DT7" s="657"/>
      <c r="DU7" s="657"/>
      <c r="DV7" s="657"/>
      <c r="DW7" s="657"/>
      <c r="DX7" s="657"/>
      <c r="DY7" s="657"/>
      <c r="DZ7" s="657"/>
      <c r="EA7" s="657"/>
      <c r="EB7" s="657"/>
      <c r="EC7" s="693"/>
    </row>
    <row r="8" spans="2:143" ht="11.25" customHeight="1" x14ac:dyDescent="0.2">
      <c r="B8" s="653" t="s">
        <v>227</v>
      </c>
      <c r="C8" s="654"/>
      <c r="D8" s="654"/>
      <c r="E8" s="654"/>
      <c r="F8" s="654"/>
      <c r="G8" s="654"/>
      <c r="H8" s="654"/>
      <c r="I8" s="654"/>
      <c r="J8" s="654"/>
      <c r="K8" s="654"/>
      <c r="L8" s="654"/>
      <c r="M8" s="654"/>
      <c r="N8" s="654"/>
      <c r="O8" s="654"/>
      <c r="P8" s="654"/>
      <c r="Q8" s="655"/>
      <c r="R8" s="656">
        <v>1454</v>
      </c>
      <c r="S8" s="657"/>
      <c r="T8" s="657"/>
      <c r="U8" s="657"/>
      <c r="V8" s="657"/>
      <c r="W8" s="657"/>
      <c r="X8" s="657"/>
      <c r="Y8" s="658"/>
      <c r="Z8" s="694">
        <v>0</v>
      </c>
      <c r="AA8" s="694"/>
      <c r="AB8" s="694"/>
      <c r="AC8" s="694"/>
      <c r="AD8" s="695">
        <v>1454</v>
      </c>
      <c r="AE8" s="695"/>
      <c r="AF8" s="695"/>
      <c r="AG8" s="695"/>
      <c r="AH8" s="695"/>
      <c r="AI8" s="695"/>
      <c r="AJ8" s="695"/>
      <c r="AK8" s="695"/>
      <c r="AL8" s="659">
        <v>0.1</v>
      </c>
      <c r="AM8" s="660"/>
      <c r="AN8" s="660"/>
      <c r="AO8" s="696"/>
      <c r="AP8" s="653" t="s">
        <v>228</v>
      </c>
      <c r="AQ8" s="654"/>
      <c r="AR8" s="654"/>
      <c r="AS8" s="654"/>
      <c r="AT8" s="654"/>
      <c r="AU8" s="654"/>
      <c r="AV8" s="654"/>
      <c r="AW8" s="654"/>
      <c r="AX8" s="654"/>
      <c r="AY8" s="654"/>
      <c r="AZ8" s="654"/>
      <c r="BA8" s="654"/>
      <c r="BB8" s="654"/>
      <c r="BC8" s="654"/>
      <c r="BD8" s="654"/>
      <c r="BE8" s="654"/>
      <c r="BF8" s="655"/>
      <c r="BG8" s="656">
        <v>3652</v>
      </c>
      <c r="BH8" s="657"/>
      <c r="BI8" s="657"/>
      <c r="BJ8" s="657"/>
      <c r="BK8" s="657"/>
      <c r="BL8" s="657"/>
      <c r="BM8" s="657"/>
      <c r="BN8" s="658"/>
      <c r="BO8" s="694">
        <v>1.2</v>
      </c>
      <c r="BP8" s="694"/>
      <c r="BQ8" s="694"/>
      <c r="BR8" s="694"/>
      <c r="BS8" s="695" t="s">
        <v>122</v>
      </c>
      <c r="BT8" s="695"/>
      <c r="BU8" s="695"/>
      <c r="BV8" s="695"/>
      <c r="BW8" s="695"/>
      <c r="BX8" s="695"/>
      <c r="BY8" s="695"/>
      <c r="BZ8" s="695"/>
      <c r="CA8" s="695"/>
      <c r="CB8" s="735"/>
      <c r="CD8" s="653" t="s">
        <v>229</v>
      </c>
      <c r="CE8" s="654"/>
      <c r="CF8" s="654"/>
      <c r="CG8" s="654"/>
      <c r="CH8" s="654"/>
      <c r="CI8" s="654"/>
      <c r="CJ8" s="654"/>
      <c r="CK8" s="654"/>
      <c r="CL8" s="654"/>
      <c r="CM8" s="654"/>
      <c r="CN8" s="654"/>
      <c r="CO8" s="654"/>
      <c r="CP8" s="654"/>
      <c r="CQ8" s="655"/>
      <c r="CR8" s="656">
        <v>821979</v>
      </c>
      <c r="CS8" s="657"/>
      <c r="CT8" s="657"/>
      <c r="CU8" s="657"/>
      <c r="CV8" s="657"/>
      <c r="CW8" s="657"/>
      <c r="CX8" s="657"/>
      <c r="CY8" s="658"/>
      <c r="CZ8" s="694">
        <v>14.4</v>
      </c>
      <c r="DA8" s="694"/>
      <c r="DB8" s="694"/>
      <c r="DC8" s="694"/>
      <c r="DD8" s="662" t="s">
        <v>122</v>
      </c>
      <c r="DE8" s="657"/>
      <c r="DF8" s="657"/>
      <c r="DG8" s="657"/>
      <c r="DH8" s="657"/>
      <c r="DI8" s="657"/>
      <c r="DJ8" s="657"/>
      <c r="DK8" s="657"/>
      <c r="DL8" s="657"/>
      <c r="DM8" s="657"/>
      <c r="DN8" s="657"/>
      <c r="DO8" s="657"/>
      <c r="DP8" s="658"/>
      <c r="DQ8" s="662">
        <v>606484</v>
      </c>
      <c r="DR8" s="657"/>
      <c r="DS8" s="657"/>
      <c r="DT8" s="657"/>
      <c r="DU8" s="657"/>
      <c r="DV8" s="657"/>
      <c r="DW8" s="657"/>
      <c r="DX8" s="657"/>
      <c r="DY8" s="657"/>
      <c r="DZ8" s="657"/>
      <c r="EA8" s="657"/>
      <c r="EB8" s="657"/>
      <c r="EC8" s="693"/>
    </row>
    <row r="9" spans="2:143" ht="11.25" customHeight="1" x14ac:dyDescent="0.2">
      <c r="B9" s="653" t="s">
        <v>230</v>
      </c>
      <c r="C9" s="654"/>
      <c r="D9" s="654"/>
      <c r="E9" s="654"/>
      <c r="F9" s="654"/>
      <c r="G9" s="654"/>
      <c r="H9" s="654"/>
      <c r="I9" s="654"/>
      <c r="J9" s="654"/>
      <c r="K9" s="654"/>
      <c r="L9" s="654"/>
      <c r="M9" s="654"/>
      <c r="N9" s="654"/>
      <c r="O9" s="654"/>
      <c r="P9" s="654"/>
      <c r="Q9" s="655"/>
      <c r="R9" s="656">
        <v>1429</v>
      </c>
      <c r="S9" s="657"/>
      <c r="T9" s="657"/>
      <c r="U9" s="657"/>
      <c r="V9" s="657"/>
      <c r="W9" s="657"/>
      <c r="X9" s="657"/>
      <c r="Y9" s="658"/>
      <c r="Z9" s="694">
        <v>0</v>
      </c>
      <c r="AA9" s="694"/>
      <c r="AB9" s="694"/>
      <c r="AC9" s="694"/>
      <c r="AD9" s="695">
        <v>1429</v>
      </c>
      <c r="AE9" s="695"/>
      <c r="AF9" s="695"/>
      <c r="AG9" s="695"/>
      <c r="AH9" s="695"/>
      <c r="AI9" s="695"/>
      <c r="AJ9" s="695"/>
      <c r="AK9" s="695"/>
      <c r="AL9" s="659">
        <v>0.1</v>
      </c>
      <c r="AM9" s="660"/>
      <c r="AN9" s="660"/>
      <c r="AO9" s="696"/>
      <c r="AP9" s="653" t="s">
        <v>231</v>
      </c>
      <c r="AQ9" s="654"/>
      <c r="AR9" s="654"/>
      <c r="AS9" s="654"/>
      <c r="AT9" s="654"/>
      <c r="AU9" s="654"/>
      <c r="AV9" s="654"/>
      <c r="AW9" s="654"/>
      <c r="AX9" s="654"/>
      <c r="AY9" s="654"/>
      <c r="AZ9" s="654"/>
      <c r="BA9" s="654"/>
      <c r="BB9" s="654"/>
      <c r="BC9" s="654"/>
      <c r="BD9" s="654"/>
      <c r="BE9" s="654"/>
      <c r="BF9" s="655"/>
      <c r="BG9" s="656">
        <v>84149</v>
      </c>
      <c r="BH9" s="657"/>
      <c r="BI9" s="657"/>
      <c r="BJ9" s="657"/>
      <c r="BK9" s="657"/>
      <c r="BL9" s="657"/>
      <c r="BM9" s="657"/>
      <c r="BN9" s="658"/>
      <c r="BO9" s="694">
        <v>27.1</v>
      </c>
      <c r="BP9" s="694"/>
      <c r="BQ9" s="694"/>
      <c r="BR9" s="694"/>
      <c r="BS9" s="695" t="s">
        <v>122</v>
      </c>
      <c r="BT9" s="695"/>
      <c r="BU9" s="695"/>
      <c r="BV9" s="695"/>
      <c r="BW9" s="695"/>
      <c r="BX9" s="695"/>
      <c r="BY9" s="695"/>
      <c r="BZ9" s="695"/>
      <c r="CA9" s="695"/>
      <c r="CB9" s="735"/>
      <c r="CD9" s="653" t="s">
        <v>232</v>
      </c>
      <c r="CE9" s="654"/>
      <c r="CF9" s="654"/>
      <c r="CG9" s="654"/>
      <c r="CH9" s="654"/>
      <c r="CI9" s="654"/>
      <c r="CJ9" s="654"/>
      <c r="CK9" s="654"/>
      <c r="CL9" s="654"/>
      <c r="CM9" s="654"/>
      <c r="CN9" s="654"/>
      <c r="CO9" s="654"/>
      <c r="CP9" s="654"/>
      <c r="CQ9" s="655"/>
      <c r="CR9" s="656">
        <v>525432</v>
      </c>
      <c r="CS9" s="657"/>
      <c r="CT9" s="657"/>
      <c r="CU9" s="657"/>
      <c r="CV9" s="657"/>
      <c r="CW9" s="657"/>
      <c r="CX9" s="657"/>
      <c r="CY9" s="658"/>
      <c r="CZ9" s="694">
        <v>9.1999999999999993</v>
      </c>
      <c r="DA9" s="694"/>
      <c r="DB9" s="694"/>
      <c r="DC9" s="694"/>
      <c r="DD9" s="662">
        <v>3237</v>
      </c>
      <c r="DE9" s="657"/>
      <c r="DF9" s="657"/>
      <c r="DG9" s="657"/>
      <c r="DH9" s="657"/>
      <c r="DI9" s="657"/>
      <c r="DJ9" s="657"/>
      <c r="DK9" s="657"/>
      <c r="DL9" s="657"/>
      <c r="DM9" s="657"/>
      <c r="DN9" s="657"/>
      <c r="DO9" s="657"/>
      <c r="DP9" s="658"/>
      <c r="DQ9" s="662">
        <v>491649</v>
      </c>
      <c r="DR9" s="657"/>
      <c r="DS9" s="657"/>
      <c r="DT9" s="657"/>
      <c r="DU9" s="657"/>
      <c r="DV9" s="657"/>
      <c r="DW9" s="657"/>
      <c r="DX9" s="657"/>
      <c r="DY9" s="657"/>
      <c r="DZ9" s="657"/>
      <c r="EA9" s="657"/>
      <c r="EB9" s="657"/>
      <c r="EC9" s="693"/>
    </row>
    <row r="10" spans="2:143" ht="11.25" customHeight="1" x14ac:dyDescent="0.2">
      <c r="B10" s="653" t="s">
        <v>233</v>
      </c>
      <c r="C10" s="654"/>
      <c r="D10" s="654"/>
      <c r="E10" s="654"/>
      <c r="F10" s="654"/>
      <c r="G10" s="654"/>
      <c r="H10" s="654"/>
      <c r="I10" s="654"/>
      <c r="J10" s="654"/>
      <c r="K10" s="654"/>
      <c r="L10" s="654"/>
      <c r="M10" s="654"/>
      <c r="N10" s="654"/>
      <c r="O10" s="654"/>
      <c r="P10" s="654"/>
      <c r="Q10" s="655"/>
      <c r="R10" s="656" t="s">
        <v>122</v>
      </c>
      <c r="S10" s="657"/>
      <c r="T10" s="657"/>
      <c r="U10" s="657"/>
      <c r="V10" s="657"/>
      <c r="W10" s="657"/>
      <c r="X10" s="657"/>
      <c r="Y10" s="658"/>
      <c r="Z10" s="694" t="s">
        <v>122</v>
      </c>
      <c r="AA10" s="694"/>
      <c r="AB10" s="694"/>
      <c r="AC10" s="694"/>
      <c r="AD10" s="695" t="s">
        <v>122</v>
      </c>
      <c r="AE10" s="695"/>
      <c r="AF10" s="695"/>
      <c r="AG10" s="695"/>
      <c r="AH10" s="695"/>
      <c r="AI10" s="695"/>
      <c r="AJ10" s="695"/>
      <c r="AK10" s="695"/>
      <c r="AL10" s="659" t="s">
        <v>122</v>
      </c>
      <c r="AM10" s="660"/>
      <c r="AN10" s="660"/>
      <c r="AO10" s="696"/>
      <c r="AP10" s="653" t="s">
        <v>234</v>
      </c>
      <c r="AQ10" s="654"/>
      <c r="AR10" s="654"/>
      <c r="AS10" s="654"/>
      <c r="AT10" s="654"/>
      <c r="AU10" s="654"/>
      <c r="AV10" s="654"/>
      <c r="AW10" s="654"/>
      <c r="AX10" s="654"/>
      <c r="AY10" s="654"/>
      <c r="AZ10" s="654"/>
      <c r="BA10" s="654"/>
      <c r="BB10" s="654"/>
      <c r="BC10" s="654"/>
      <c r="BD10" s="654"/>
      <c r="BE10" s="654"/>
      <c r="BF10" s="655"/>
      <c r="BG10" s="656">
        <v>6303</v>
      </c>
      <c r="BH10" s="657"/>
      <c r="BI10" s="657"/>
      <c r="BJ10" s="657"/>
      <c r="BK10" s="657"/>
      <c r="BL10" s="657"/>
      <c r="BM10" s="657"/>
      <c r="BN10" s="658"/>
      <c r="BO10" s="694">
        <v>2</v>
      </c>
      <c r="BP10" s="694"/>
      <c r="BQ10" s="694"/>
      <c r="BR10" s="694"/>
      <c r="BS10" s="695" t="s">
        <v>122</v>
      </c>
      <c r="BT10" s="695"/>
      <c r="BU10" s="695"/>
      <c r="BV10" s="695"/>
      <c r="BW10" s="695"/>
      <c r="BX10" s="695"/>
      <c r="BY10" s="695"/>
      <c r="BZ10" s="695"/>
      <c r="CA10" s="695"/>
      <c r="CB10" s="735"/>
      <c r="CD10" s="653" t="s">
        <v>235</v>
      </c>
      <c r="CE10" s="654"/>
      <c r="CF10" s="654"/>
      <c r="CG10" s="654"/>
      <c r="CH10" s="654"/>
      <c r="CI10" s="654"/>
      <c r="CJ10" s="654"/>
      <c r="CK10" s="654"/>
      <c r="CL10" s="654"/>
      <c r="CM10" s="654"/>
      <c r="CN10" s="654"/>
      <c r="CO10" s="654"/>
      <c r="CP10" s="654"/>
      <c r="CQ10" s="655"/>
      <c r="CR10" s="656" t="s">
        <v>122</v>
      </c>
      <c r="CS10" s="657"/>
      <c r="CT10" s="657"/>
      <c r="CU10" s="657"/>
      <c r="CV10" s="657"/>
      <c r="CW10" s="657"/>
      <c r="CX10" s="657"/>
      <c r="CY10" s="658"/>
      <c r="CZ10" s="694" t="s">
        <v>122</v>
      </c>
      <c r="DA10" s="694"/>
      <c r="DB10" s="694"/>
      <c r="DC10" s="694"/>
      <c r="DD10" s="662" t="s">
        <v>122</v>
      </c>
      <c r="DE10" s="657"/>
      <c r="DF10" s="657"/>
      <c r="DG10" s="657"/>
      <c r="DH10" s="657"/>
      <c r="DI10" s="657"/>
      <c r="DJ10" s="657"/>
      <c r="DK10" s="657"/>
      <c r="DL10" s="657"/>
      <c r="DM10" s="657"/>
      <c r="DN10" s="657"/>
      <c r="DO10" s="657"/>
      <c r="DP10" s="658"/>
      <c r="DQ10" s="662" t="s">
        <v>122</v>
      </c>
      <c r="DR10" s="657"/>
      <c r="DS10" s="657"/>
      <c r="DT10" s="657"/>
      <c r="DU10" s="657"/>
      <c r="DV10" s="657"/>
      <c r="DW10" s="657"/>
      <c r="DX10" s="657"/>
      <c r="DY10" s="657"/>
      <c r="DZ10" s="657"/>
      <c r="EA10" s="657"/>
      <c r="EB10" s="657"/>
      <c r="EC10" s="693"/>
    </row>
    <row r="11" spans="2:143" ht="11.25" customHeight="1" x14ac:dyDescent="0.2">
      <c r="B11" s="653" t="s">
        <v>236</v>
      </c>
      <c r="C11" s="654"/>
      <c r="D11" s="654"/>
      <c r="E11" s="654"/>
      <c r="F11" s="654"/>
      <c r="G11" s="654"/>
      <c r="H11" s="654"/>
      <c r="I11" s="654"/>
      <c r="J11" s="654"/>
      <c r="K11" s="654"/>
      <c r="L11" s="654"/>
      <c r="M11" s="654"/>
      <c r="N11" s="654"/>
      <c r="O11" s="654"/>
      <c r="P11" s="654"/>
      <c r="Q11" s="655"/>
      <c r="R11" s="656">
        <v>84912</v>
      </c>
      <c r="S11" s="657"/>
      <c r="T11" s="657"/>
      <c r="U11" s="657"/>
      <c r="V11" s="657"/>
      <c r="W11" s="657"/>
      <c r="X11" s="657"/>
      <c r="Y11" s="658"/>
      <c r="Z11" s="659">
        <v>1.4</v>
      </c>
      <c r="AA11" s="660"/>
      <c r="AB11" s="660"/>
      <c r="AC11" s="661"/>
      <c r="AD11" s="662">
        <v>84912</v>
      </c>
      <c r="AE11" s="657"/>
      <c r="AF11" s="657"/>
      <c r="AG11" s="657"/>
      <c r="AH11" s="657"/>
      <c r="AI11" s="657"/>
      <c r="AJ11" s="657"/>
      <c r="AK11" s="658"/>
      <c r="AL11" s="659">
        <v>3.1</v>
      </c>
      <c r="AM11" s="660"/>
      <c r="AN11" s="660"/>
      <c r="AO11" s="696"/>
      <c r="AP11" s="653" t="s">
        <v>237</v>
      </c>
      <c r="AQ11" s="654"/>
      <c r="AR11" s="654"/>
      <c r="AS11" s="654"/>
      <c r="AT11" s="654"/>
      <c r="AU11" s="654"/>
      <c r="AV11" s="654"/>
      <c r="AW11" s="654"/>
      <c r="AX11" s="654"/>
      <c r="AY11" s="654"/>
      <c r="AZ11" s="654"/>
      <c r="BA11" s="654"/>
      <c r="BB11" s="654"/>
      <c r="BC11" s="654"/>
      <c r="BD11" s="654"/>
      <c r="BE11" s="654"/>
      <c r="BF11" s="655"/>
      <c r="BG11" s="656">
        <v>4760</v>
      </c>
      <c r="BH11" s="657"/>
      <c r="BI11" s="657"/>
      <c r="BJ11" s="657"/>
      <c r="BK11" s="657"/>
      <c r="BL11" s="657"/>
      <c r="BM11" s="657"/>
      <c r="BN11" s="658"/>
      <c r="BO11" s="694">
        <v>1.5</v>
      </c>
      <c r="BP11" s="694"/>
      <c r="BQ11" s="694"/>
      <c r="BR11" s="694"/>
      <c r="BS11" s="695" t="s">
        <v>122</v>
      </c>
      <c r="BT11" s="695"/>
      <c r="BU11" s="695"/>
      <c r="BV11" s="695"/>
      <c r="BW11" s="695"/>
      <c r="BX11" s="695"/>
      <c r="BY11" s="695"/>
      <c r="BZ11" s="695"/>
      <c r="CA11" s="695"/>
      <c r="CB11" s="735"/>
      <c r="CD11" s="653" t="s">
        <v>238</v>
      </c>
      <c r="CE11" s="654"/>
      <c r="CF11" s="654"/>
      <c r="CG11" s="654"/>
      <c r="CH11" s="654"/>
      <c r="CI11" s="654"/>
      <c r="CJ11" s="654"/>
      <c r="CK11" s="654"/>
      <c r="CL11" s="654"/>
      <c r="CM11" s="654"/>
      <c r="CN11" s="654"/>
      <c r="CO11" s="654"/>
      <c r="CP11" s="654"/>
      <c r="CQ11" s="655"/>
      <c r="CR11" s="656">
        <v>675302</v>
      </c>
      <c r="CS11" s="657"/>
      <c r="CT11" s="657"/>
      <c r="CU11" s="657"/>
      <c r="CV11" s="657"/>
      <c r="CW11" s="657"/>
      <c r="CX11" s="657"/>
      <c r="CY11" s="658"/>
      <c r="CZ11" s="694">
        <v>11.8</v>
      </c>
      <c r="DA11" s="694"/>
      <c r="DB11" s="694"/>
      <c r="DC11" s="694"/>
      <c r="DD11" s="662">
        <v>277169</v>
      </c>
      <c r="DE11" s="657"/>
      <c r="DF11" s="657"/>
      <c r="DG11" s="657"/>
      <c r="DH11" s="657"/>
      <c r="DI11" s="657"/>
      <c r="DJ11" s="657"/>
      <c r="DK11" s="657"/>
      <c r="DL11" s="657"/>
      <c r="DM11" s="657"/>
      <c r="DN11" s="657"/>
      <c r="DO11" s="657"/>
      <c r="DP11" s="658"/>
      <c r="DQ11" s="662">
        <v>364432</v>
      </c>
      <c r="DR11" s="657"/>
      <c r="DS11" s="657"/>
      <c r="DT11" s="657"/>
      <c r="DU11" s="657"/>
      <c r="DV11" s="657"/>
      <c r="DW11" s="657"/>
      <c r="DX11" s="657"/>
      <c r="DY11" s="657"/>
      <c r="DZ11" s="657"/>
      <c r="EA11" s="657"/>
      <c r="EB11" s="657"/>
      <c r="EC11" s="693"/>
    </row>
    <row r="12" spans="2:143" ht="11.25" customHeight="1" x14ac:dyDescent="0.2">
      <c r="B12" s="653" t="s">
        <v>239</v>
      </c>
      <c r="C12" s="654"/>
      <c r="D12" s="654"/>
      <c r="E12" s="654"/>
      <c r="F12" s="654"/>
      <c r="G12" s="654"/>
      <c r="H12" s="654"/>
      <c r="I12" s="654"/>
      <c r="J12" s="654"/>
      <c r="K12" s="654"/>
      <c r="L12" s="654"/>
      <c r="M12" s="654"/>
      <c r="N12" s="654"/>
      <c r="O12" s="654"/>
      <c r="P12" s="654"/>
      <c r="Q12" s="655"/>
      <c r="R12" s="656" t="s">
        <v>122</v>
      </c>
      <c r="S12" s="657"/>
      <c r="T12" s="657"/>
      <c r="U12" s="657"/>
      <c r="V12" s="657"/>
      <c r="W12" s="657"/>
      <c r="X12" s="657"/>
      <c r="Y12" s="658"/>
      <c r="Z12" s="694" t="s">
        <v>122</v>
      </c>
      <c r="AA12" s="694"/>
      <c r="AB12" s="694"/>
      <c r="AC12" s="694"/>
      <c r="AD12" s="695" t="s">
        <v>122</v>
      </c>
      <c r="AE12" s="695"/>
      <c r="AF12" s="695"/>
      <c r="AG12" s="695"/>
      <c r="AH12" s="695"/>
      <c r="AI12" s="695"/>
      <c r="AJ12" s="695"/>
      <c r="AK12" s="695"/>
      <c r="AL12" s="659" t="s">
        <v>122</v>
      </c>
      <c r="AM12" s="660"/>
      <c r="AN12" s="660"/>
      <c r="AO12" s="696"/>
      <c r="AP12" s="653" t="s">
        <v>240</v>
      </c>
      <c r="AQ12" s="654"/>
      <c r="AR12" s="654"/>
      <c r="AS12" s="654"/>
      <c r="AT12" s="654"/>
      <c r="AU12" s="654"/>
      <c r="AV12" s="654"/>
      <c r="AW12" s="654"/>
      <c r="AX12" s="654"/>
      <c r="AY12" s="654"/>
      <c r="AZ12" s="654"/>
      <c r="BA12" s="654"/>
      <c r="BB12" s="654"/>
      <c r="BC12" s="654"/>
      <c r="BD12" s="654"/>
      <c r="BE12" s="654"/>
      <c r="BF12" s="655"/>
      <c r="BG12" s="656">
        <v>182191</v>
      </c>
      <c r="BH12" s="657"/>
      <c r="BI12" s="657"/>
      <c r="BJ12" s="657"/>
      <c r="BK12" s="657"/>
      <c r="BL12" s="657"/>
      <c r="BM12" s="657"/>
      <c r="BN12" s="658"/>
      <c r="BO12" s="694">
        <v>58.7</v>
      </c>
      <c r="BP12" s="694"/>
      <c r="BQ12" s="694"/>
      <c r="BR12" s="694"/>
      <c r="BS12" s="695">
        <v>22169</v>
      </c>
      <c r="BT12" s="695"/>
      <c r="BU12" s="695"/>
      <c r="BV12" s="695"/>
      <c r="BW12" s="695"/>
      <c r="BX12" s="695"/>
      <c r="BY12" s="695"/>
      <c r="BZ12" s="695"/>
      <c r="CA12" s="695"/>
      <c r="CB12" s="735"/>
      <c r="CD12" s="653" t="s">
        <v>241</v>
      </c>
      <c r="CE12" s="654"/>
      <c r="CF12" s="654"/>
      <c r="CG12" s="654"/>
      <c r="CH12" s="654"/>
      <c r="CI12" s="654"/>
      <c r="CJ12" s="654"/>
      <c r="CK12" s="654"/>
      <c r="CL12" s="654"/>
      <c r="CM12" s="654"/>
      <c r="CN12" s="654"/>
      <c r="CO12" s="654"/>
      <c r="CP12" s="654"/>
      <c r="CQ12" s="655"/>
      <c r="CR12" s="656">
        <v>501509</v>
      </c>
      <c r="CS12" s="657"/>
      <c r="CT12" s="657"/>
      <c r="CU12" s="657"/>
      <c r="CV12" s="657"/>
      <c r="CW12" s="657"/>
      <c r="CX12" s="657"/>
      <c r="CY12" s="658"/>
      <c r="CZ12" s="694">
        <v>8.8000000000000007</v>
      </c>
      <c r="DA12" s="694"/>
      <c r="DB12" s="694"/>
      <c r="DC12" s="694"/>
      <c r="DD12" s="662">
        <v>131020</v>
      </c>
      <c r="DE12" s="657"/>
      <c r="DF12" s="657"/>
      <c r="DG12" s="657"/>
      <c r="DH12" s="657"/>
      <c r="DI12" s="657"/>
      <c r="DJ12" s="657"/>
      <c r="DK12" s="657"/>
      <c r="DL12" s="657"/>
      <c r="DM12" s="657"/>
      <c r="DN12" s="657"/>
      <c r="DO12" s="657"/>
      <c r="DP12" s="658"/>
      <c r="DQ12" s="662">
        <v>164525</v>
      </c>
      <c r="DR12" s="657"/>
      <c r="DS12" s="657"/>
      <c r="DT12" s="657"/>
      <c r="DU12" s="657"/>
      <c r="DV12" s="657"/>
      <c r="DW12" s="657"/>
      <c r="DX12" s="657"/>
      <c r="DY12" s="657"/>
      <c r="DZ12" s="657"/>
      <c r="EA12" s="657"/>
      <c r="EB12" s="657"/>
      <c r="EC12" s="693"/>
    </row>
    <row r="13" spans="2:143" ht="11.25" customHeight="1" x14ac:dyDescent="0.2">
      <c r="B13" s="653" t="s">
        <v>242</v>
      </c>
      <c r="C13" s="654"/>
      <c r="D13" s="654"/>
      <c r="E13" s="654"/>
      <c r="F13" s="654"/>
      <c r="G13" s="654"/>
      <c r="H13" s="654"/>
      <c r="I13" s="654"/>
      <c r="J13" s="654"/>
      <c r="K13" s="654"/>
      <c r="L13" s="654"/>
      <c r="M13" s="654"/>
      <c r="N13" s="654"/>
      <c r="O13" s="654"/>
      <c r="P13" s="654"/>
      <c r="Q13" s="655"/>
      <c r="R13" s="656" t="s">
        <v>122</v>
      </c>
      <c r="S13" s="657"/>
      <c r="T13" s="657"/>
      <c r="U13" s="657"/>
      <c r="V13" s="657"/>
      <c r="W13" s="657"/>
      <c r="X13" s="657"/>
      <c r="Y13" s="658"/>
      <c r="Z13" s="694" t="s">
        <v>122</v>
      </c>
      <c r="AA13" s="694"/>
      <c r="AB13" s="694"/>
      <c r="AC13" s="694"/>
      <c r="AD13" s="695" t="s">
        <v>122</v>
      </c>
      <c r="AE13" s="695"/>
      <c r="AF13" s="695"/>
      <c r="AG13" s="695"/>
      <c r="AH13" s="695"/>
      <c r="AI13" s="695"/>
      <c r="AJ13" s="695"/>
      <c r="AK13" s="695"/>
      <c r="AL13" s="659" t="s">
        <v>122</v>
      </c>
      <c r="AM13" s="660"/>
      <c r="AN13" s="660"/>
      <c r="AO13" s="696"/>
      <c r="AP13" s="653" t="s">
        <v>243</v>
      </c>
      <c r="AQ13" s="654"/>
      <c r="AR13" s="654"/>
      <c r="AS13" s="654"/>
      <c r="AT13" s="654"/>
      <c r="AU13" s="654"/>
      <c r="AV13" s="654"/>
      <c r="AW13" s="654"/>
      <c r="AX13" s="654"/>
      <c r="AY13" s="654"/>
      <c r="AZ13" s="654"/>
      <c r="BA13" s="654"/>
      <c r="BB13" s="654"/>
      <c r="BC13" s="654"/>
      <c r="BD13" s="654"/>
      <c r="BE13" s="654"/>
      <c r="BF13" s="655"/>
      <c r="BG13" s="656">
        <v>179680</v>
      </c>
      <c r="BH13" s="657"/>
      <c r="BI13" s="657"/>
      <c r="BJ13" s="657"/>
      <c r="BK13" s="657"/>
      <c r="BL13" s="657"/>
      <c r="BM13" s="657"/>
      <c r="BN13" s="658"/>
      <c r="BO13" s="694">
        <v>57.9</v>
      </c>
      <c r="BP13" s="694"/>
      <c r="BQ13" s="694"/>
      <c r="BR13" s="694"/>
      <c r="BS13" s="695">
        <v>22169</v>
      </c>
      <c r="BT13" s="695"/>
      <c r="BU13" s="695"/>
      <c r="BV13" s="695"/>
      <c r="BW13" s="695"/>
      <c r="BX13" s="695"/>
      <c r="BY13" s="695"/>
      <c r="BZ13" s="695"/>
      <c r="CA13" s="695"/>
      <c r="CB13" s="735"/>
      <c r="CD13" s="653" t="s">
        <v>244</v>
      </c>
      <c r="CE13" s="654"/>
      <c r="CF13" s="654"/>
      <c r="CG13" s="654"/>
      <c r="CH13" s="654"/>
      <c r="CI13" s="654"/>
      <c r="CJ13" s="654"/>
      <c r="CK13" s="654"/>
      <c r="CL13" s="654"/>
      <c r="CM13" s="654"/>
      <c r="CN13" s="654"/>
      <c r="CO13" s="654"/>
      <c r="CP13" s="654"/>
      <c r="CQ13" s="655"/>
      <c r="CR13" s="656">
        <v>382626</v>
      </c>
      <c r="CS13" s="657"/>
      <c r="CT13" s="657"/>
      <c r="CU13" s="657"/>
      <c r="CV13" s="657"/>
      <c r="CW13" s="657"/>
      <c r="CX13" s="657"/>
      <c r="CY13" s="658"/>
      <c r="CZ13" s="694">
        <v>6.7</v>
      </c>
      <c r="DA13" s="694"/>
      <c r="DB13" s="694"/>
      <c r="DC13" s="694"/>
      <c r="DD13" s="662">
        <v>317598</v>
      </c>
      <c r="DE13" s="657"/>
      <c r="DF13" s="657"/>
      <c r="DG13" s="657"/>
      <c r="DH13" s="657"/>
      <c r="DI13" s="657"/>
      <c r="DJ13" s="657"/>
      <c r="DK13" s="657"/>
      <c r="DL13" s="657"/>
      <c r="DM13" s="657"/>
      <c r="DN13" s="657"/>
      <c r="DO13" s="657"/>
      <c r="DP13" s="658"/>
      <c r="DQ13" s="662">
        <v>81448</v>
      </c>
      <c r="DR13" s="657"/>
      <c r="DS13" s="657"/>
      <c r="DT13" s="657"/>
      <c r="DU13" s="657"/>
      <c r="DV13" s="657"/>
      <c r="DW13" s="657"/>
      <c r="DX13" s="657"/>
      <c r="DY13" s="657"/>
      <c r="DZ13" s="657"/>
      <c r="EA13" s="657"/>
      <c r="EB13" s="657"/>
      <c r="EC13" s="693"/>
    </row>
    <row r="14" spans="2:143" ht="11.25" customHeight="1" x14ac:dyDescent="0.2">
      <c r="B14" s="653" t="s">
        <v>245</v>
      </c>
      <c r="C14" s="654"/>
      <c r="D14" s="654"/>
      <c r="E14" s="654"/>
      <c r="F14" s="654"/>
      <c r="G14" s="654"/>
      <c r="H14" s="654"/>
      <c r="I14" s="654"/>
      <c r="J14" s="654"/>
      <c r="K14" s="654"/>
      <c r="L14" s="654"/>
      <c r="M14" s="654"/>
      <c r="N14" s="654"/>
      <c r="O14" s="654"/>
      <c r="P14" s="654"/>
      <c r="Q14" s="655"/>
      <c r="R14" s="656" t="s">
        <v>122</v>
      </c>
      <c r="S14" s="657"/>
      <c r="T14" s="657"/>
      <c r="U14" s="657"/>
      <c r="V14" s="657"/>
      <c r="W14" s="657"/>
      <c r="X14" s="657"/>
      <c r="Y14" s="658"/>
      <c r="Z14" s="694" t="s">
        <v>122</v>
      </c>
      <c r="AA14" s="694"/>
      <c r="AB14" s="694"/>
      <c r="AC14" s="694"/>
      <c r="AD14" s="695" t="s">
        <v>122</v>
      </c>
      <c r="AE14" s="695"/>
      <c r="AF14" s="695"/>
      <c r="AG14" s="695"/>
      <c r="AH14" s="695"/>
      <c r="AI14" s="695"/>
      <c r="AJ14" s="695"/>
      <c r="AK14" s="695"/>
      <c r="AL14" s="659" t="s">
        <v>122</v>
      </c>
      <c r="AM14" s="660"/>
      <c r="AN14" s="660"/>
      <c r="AO14" s="696"/>
      <c r="AP14" s="653" t="s">
        <v>246</v>
      </c>
      <c r="AQ14" s="654"/>
      <c r="AR14" s="654"/>
      <c r="AS14" s="654"/>
      <c r="AT14" s="654"/>
      <c r="AU14" s="654"/>
      <c r="AV14" s="654"/>
      <c r="AW14" s="654"/>
      <c r="AX14" s="654"/>
      <c r="AY14" s="654"/>
      <c r="AZ14" s="654"/>
      <c r="BA14" s="654"/>
      <c r="BB14" s="654"/>
      <c r="BC14" s="654"/>
      <c r="BD14" s="654"/>
      <c r="BE14" s="654"/>
      <c r="BF14" s="655"/>
      <c r="BG14" s="656">
        <v>18520</v>
      </c>
      <c r="BH14" s="657"/>
      <c r="BI14" s="657"/>
      <c r="BJ14" s="657"/>
      <c r="BK14" s="657"/>
      <c r="BL14" s="657"/>
      <c r="BM14" s="657"/>
      <c r="BN14" s="658"/>
      <c r="BO14" s="694">
        <v>6</v>
      </c>
      <c r="BP14" s="694"/>
      <c r="BQ14" s="694"/>
      <c r="BR14" s="694"/>
      <c r="BS14" s="695" t="s">
        <v>122</v>
      </c>
      <c r="BT14" s="695"/>
      <c r="BU14" s="695"/>
      <c r="BV14" s="695"/>
      <c r="BW14" s="695"/>
      <c r="BX14" s="695"/>
      <c r="BY14" s="695"/>
      <c r="BZ14" s="695"/>
      <c r="CA14" s="695"/>
      <c r="CB14" s="735"/>
      <c r="CD14" s="653" t="s">
        <v>247</v>
      </c>
      <c r="CE14" s="654"/>
      <c r="CF14" s="654"/>
      <c r="CG14" s="654"/>
      <c r="CH14" s="654"/>
      <c r="CI14" s="654"/>
      <c r="CJ14" s="654"/>
      <c r="CK14" s="654"/>
      <c r="CL14" s="654"/>
      <c r="CM14" s="654"/>
      <c r="CN14" s="654"/>
      <c r="CO14" s="654"/>
      <c r="CP14" s="654"/>
      <c r="CQ14" s="655"/>
      <c r="CR14" s="656">
        <v>154780</v>
      </c>
      <c r="CS14" s="657"/>
      <c r="CT14" s="657"/>
      <c r="CU14" s="657"/>
      <c r="CV14" s="657"/>
      <c r="CW14" s="657"/>
      <c r="CX14" s="657"/>
      <c r="CY14" s="658"/>
      <c r="CZ14" s="694">
        <v>2.7</v>
      </c>
      <c r="DA14" s="694"/>
      <c r="DB14" s="694"/>
      <c r="DC14" s="694"/>
      <c r="DD14" s="662">
        <v>23447</v>
      </c>
      <c r="DE14" s="657"/>
      <c r="DF14" s="657"/>
      <c r="DG14" s="657"/>
      <c r="DH14" s="657"/>
      <c r="DI14" s="657"/>
      <c r="DJ14" s="657"/>
      <c r="DK14" s="657"/>
      <c r="DL14" s="657"/>
      <c r="DM14" s="657"/>
      <c r="DN14" s="657"/>
      <c r="DO14" s="657"/>
      <c r="DP14" s="658"/>
      <c r="DQ14" s="662">
        <v>131245</v>
      </c>
      <c r="DR14" s="657"/>
      <c r="DS14" s="657"/>
      <c r="DT14" s="657"/>
      <c r="DU14" s="657"/>
      <c r="DV14" s="657"/>
      <c r="DW14" s="657"/>
      <c r="DX14" s="657"/>
      <c r="DY14" s="657"/>
      <c r="DZ14" s="657"/>
      <c r="EA14" s="657"/>
      <c r="EB14" s="657"/>
      <c r="EC14" s="693"/>
    </row>
    <row r="15" spans="2:143" ht="11.25" customHeight="1" x14ac:dyDescent="0.2">
      <c r="B15" s="653" t="s">
        <v>248</v>
      </c>
      <c r="C15" s="654"/>
      <c r="D15" s="654"/>
      <c r="E15" s="654"/>
      <c r="F15" s="654"/>
      <c r="G15" s="654"/>
      <c r="H15" s="654"/>
      <c r="I15" s="654"/>
      <c r="J15" s="654"/>
      <c r="K15" s="654"/>
      <c r="L15" s="654"/>
      <c r="M15" s="654"/>
      <c r="N15" s="654"/>
      <c r="O15" s="654"/>
      <c r="P15" s="654"/>
      <c r="Q15" s="655"/>
      <c r="R15" s="656">
        <v>3715</v>
      </c>
      <c r="S15" s="657"/>
      <c r="T15" s="657"/>
      <c r="U15" s="657"/>
      <c r="V15" s="657"/>
      <c r="W15" s="657"/>
      <c r="X15" s="657"/>
      <c r="Y15" s="658"/>
      <c r="Z15" s="694">
        <v>0.1</v>
      </c>
      <c r="AA15" s="694"/>
      <c r="AB15" s="694"/>
      <c r="AC15" s="694"/>
      <c r="AD15" s="695">
        <v>3715</v>
      </c>
      <c r="AE15" s="695"/>
      <c r="AF15" s="695"/>
      <c r="AG15" s="695"/>
      <c r="AH15" s="695"/>
      <c r="AI15" s="695"/>
      <c r="AJ15" s="695"/>
      <c r="AK15" s="695"/>
      <c r="AL15" s="659">
        <v>0.1</v>
      </c>
      <c r="AM15" s="660"/>
      <c r="AN15" s="660"/>
      <c r="AO15" s="696"/>
      <c r="AP15" s="653" t="s">
        <v>249</v>
      </c>
      <c r="AQ15" s="654"/>
      <c r="AR15" s="654"/>
      <c r="AS15" s="654"/>
      <c r="AT15" s="654"/>
      <c r="AU15" s="654"/>
      <c r="AV15" s="654"/>
      <c r="AW15" s="654"/>
      <c r="AX15" s="654"/>
      <c r="AY15" s="654"/>
      <c r="AZ15" s="654"/>
      <c r="BA15" s="654"/>
      <c r="BB15" s="654"/>
      <c r="BC15" s="654"/>
      <c r="BD15" s="654"/>
      <c r="BE15" s="654"/>
      <c r="BF15" s="655"/>
      <c r="BG15" s="656">
        <v>8145</v>
      </c>
      <c r="BH15" s="657"/>
      <c r="BI15" s="657"/>
      <c r="BJ15" s="657"/>
      <c r="BK15" s="657"/>
      <c r="BL15" s="657"/>
      <c r="BM15" s="657"/>
      <c r="BN15" s="658"/>
      <c r="BO15" s="694">
        <v>2.6</v>
      </c>
      <c r="BP15" s="694"/>
      <c r="BQ15" s="694"/>
      <c r="BR15" s="694"/>
      <c r="BS15" s="695" t="s">
        <v>122</v>
      </c>
      <c r="BT15" s="695"/>
      <c r="BU15" s="695"/>
      <c r="BV15" s="695"/>
      <c r="BW15" s="695"/>
      <c r="BX15" s="695"/>
      <c r="BY15" s="695"/>
      <c r="BZ15" s="695"/>
      <c r="CA15" s="695"/>
      <c r="CB15" s="735"/>
      <c r="CD15" s="653" t="s">
        <v>250</v>
      </c>
      <c r="CE15" s="654"/>
      <c r="CF15" s="654"/>
      <c r="CG15" s="654"/>
      <c r="CH15" s="654"/>
      <c r="CI15" s="654"/>
      <c r="CJ15" s="654"/>
      <c r="CK15" s="654"/>
      <c r="CL15" s="654"/>
      <c r="CM15" s="654"/>
      <c r="CN15" s="654"/>
      <c r="CO15" s="654"/>
      <c r="CP15" s="654"/>
      <c r="CQ15" s="655"/>
      <c r="CR15" s="656">
        <v>311825</v>
      </c>
      <c r="CS15" s="657"/>
      <c r="CT15" s="657"/>
      <c r="CU15" s="657"/>
      <c r="CV15" s="657"/>
      <c r="CW15" s="657"/>
      <c r="CX15" s="657"/>
      <c r="CY15" s="658"/>
      <c r="CZ15" s="694">
        <v>5.5</v>
      </c>
      <c r="DA15" s="694"/>
      <c r="DB15" s="694"/>
      <c r="DC15" s="694"/>
      <c r="DD15" s="662">
        <v>11497</v>
      </c>
      <c r="DE15" s="657"/>
      <c r="DF15" s="657"/>
      <c r="DG15" s="657"/>
      <c r="DH15" s="657"/>
      <c r="DI15" s="657"/>
      <c r="DJ15" s="657"/>
      <c r="DK15" s="657"/>
      <c r="DL15" s="657"/>
      <c r="DM15" s="657"/>
      <c r="DN15" s="657"/>
      <c r="DO15" s="657"/>
      <c r="DP15" s="658"/>
      <c r="DQ15" s="662">
        <v>268773</v>
      </c>
      <c r="DR15" s="657"/>
      <c r="DS15" s="657"/>
      <c r="DT15" s="657"/>
      <c r="DU15" s="657"/>
      <c r="DV15" s="657"/>
      <c r="DW15" s="657"/>
      <c r="DX15" s="657"/>
      <c r="DY15" s="657"/>
      <c r="DZ15" s="657"/>
      <c r="EA15" s="657"/>
      <c r="EB15" s="657"/>
      <c r="EC15" s="693"/>
    </row>
    <row r="16" spans="2:143" ht="11.25" customHeight="1" x14ac:dyDescent="0.2">
      <c r="B16" s="653" t="s">
        <v>251</v>
      </c>
      <c r="C16" s="654"/>
      <c r="D16" s="654"/>
      <c r="E16" s="654"/>
      <c r="F16" s="654"/>
      <c r="G16" s="654"/>
      <c r="H16" s="654"/>
      <c r="I16" s="654"/>
      <c r="J16" s="654"/>
      <c r="K16" s="654"/>
      <c r="L16" s="654"/>
      <c r="M16" s="654"/>
      <c r="N16" s="654"/>
      <c r="O16" s="654"/>
      <c r="P16" s="654"/>
      <c r="Q16" s="655"/>
      <c r="R16" s="656">
        <v>4678</v>
      </c>
      <c r="S16" s="657"/>
      <c r="T16" s="657"/>
      <c r="U16" s="657"/>
      <c r="V16" s="657"/>
      <c r="W16" s="657"/>
      <c r="X16" s="657"/>
      <c r="Y16" s="658"/>
      <c r="Z16" s="694">
        <v>0.1</v>
      </c>
      <c r="AA16" s="694"/>
      <c r="AB16" s="694"/>
      <c r="AC16" s="694"/>
      <c r="AD16" s="695">
        <v>4678</v>
      </c>
      <c r="AE16" s="695"/>
      <c r="AF16" s="695"/>
      <c r="AG16" s="695"/>
      <c r="AH16" s="695"/>
      <c r="AI16" s="695"/>
      <c r="AJ16" s="695"/>
      <c r="AK16" s="695"/>
      <c r="AL16" s="659">
        <v>0.2</v>
      </c>
      <c r="AM16" s="660"/>
      <c r="AN16" s="660"/>
      <c r="AO16" s="696"/>
      <c r="AP16" s="653" t="s">
        <v>252</v>
      </c>
      <c r="AQ16" s="654"/>
      <c r="AR16" s="654"/>
      <c r="AS16" s="654"/>
      <c r="AT16" s="654"/>
      <c r="AU16" s="654"/>
      <c r="AV16" s="654"/>
      <c r="AW16" s="654"/>
      <c r="AX16" s="654"/>
      <c r="AY16" s="654"/>
      <c r="AZ16" s="654"/>
      <c r="BA16" s="654"/>
      <c r="BB16" s="654"/>
      <c r="BC16" s="654"/>
      <c r="BD16" s="654"/>
      <c r="BE16" s="654"/>
      <c r="BF16" s="655"/>
      <c r="BG16" s="656" t="s">
        <v>122</v>
      </c>
      <c r="BH16" s="657"/>
      <c r="BI16" s="657"/>
      <c r="BJ16" s="657"/>
      <c r="BK16" s="657"/>
      <c r="BL16" s="657"/>
      <c r="BM16" s="657"/>
      <c r="BN16" s="658"/>
      <c r="BO16" s="694" t="s">
        <v>122</v>
      </c>
      <c r="BP16" s="694"/>
      <c r="BQ16" s="694"/>
      <c r="BR16" s="694"/>
      <c r="BS16" s="695" t="s">
        <v>122</v>
      </c>
      <c r="BT16" s="695"/>
      <c r="BU16" s="695"/>
      <c r="BV16" s="695"/>
      <c r="BW16" s="695"/>
      <c r="BX16" s="695"/>
      <c r="BY16" s="695"/>
      <c r="BZ16" s="695"/>
      <c r="CA16" s="695"/>
      <c r="CB16" s="735"/>
      <c r="CD16" s="653" t="s">
        <v>253</v>
      </c>
      <c r="CE16" s="654"/>
      <c r="CF16" s="654"/>
      <c r="CG16" s="654"/>
      <c r="CH16" s="654"/>
      <c r="CI16" s="654"/>
      <c r="CJ16" s="654"/>
      <c r="CK16" s="654"/>
      <c r="CL16" s="654"/>
      <c r="CM16" s="654"/>
      <c r="CN16" s="654"/>
      <c r="CO16" s="654"/>
      <c r="CP16" s="654"/>
      <c r="CQ16" s="655"/>
      <c r="CR16" s="656">
        <v>988774</v>
      </c>
      <c r="CS16" s="657"/>
      <c r="CT16" s="657"/>
      <c r="CU16" s="657"/>
      <c r="CV16" s="657"/>
      <c r="CW16" s="657"/>
      <c r="CX16" s="657"/>
      <c r="CY16" s="658"/>
      <c r="CZ16" s="694">
        <v>17.3</v>
      </c>
      <c r="DA16" s="694"/>
      <c r="DB16" s="694"/>
      <c r="DC16" s="694"/>
      <c r="DD16" s="662" t="s">
        <v>122</v>
      </c>
      <c r="DE16" s="657"/>
      <c r="DF16" s="657"/>
      <c r="DG16" s="657"/>
      <c r="DH16" s="657"/>
      <c r="DI16" s="657"/>
      <c r="DJ16" s="657"/>
      <c r="DK16" s="657"/>
      <c r="DL16" s="657"/>
      <c r="DM16" s="657"/>
      <c r="DN16" s="657"/>
      <c r="DO16" s="657"/>
      <c r="DP16" s="658"/>
      <c r="DQ16" s="662">
        <v>140588</v>
      </c>
      <c r="DR16" s="657"/>
      <c r="DS16" s="657"/>
      <c r="DT16" s="657"/>
      <c r="DU16" s="657"/>
      <c r="DV16" s="657"/>
      <c r="DW16" s="657"/>
      <c r="DX16" s="657"/>
      <c r="DY16" s="657"/>
      <c r="DZ16" s="657"/>
      <c r="EA16" s="657"/>
      <c r="EB16" s="657"/>
      <c r="EC16" s="693"/>
    </row>
    <row r="17" spans="2:133" ht="11.25" customHeight="1" x14ac:dyDescent="0.2">
      <c r="B17" s="653" t="s">
        <v>254</v>
      </c>
      <c r="C17" s="654"/>
      <c r="D17" s="654"/>
      <c r="E17" s="654"/>
      <c r="F17" s="654"/>
      <c r="G17" s="654"/>
      <c r="H17" s="654"/>
      <c r="I17" s="654"/>
      <c r="J17" s="654"/>
      <c r="K17" s="654"/>
      <c r="L17" s="654"/>
      <c r="M17" s="654"/>
      <c r="N17" s="654"/>
      <c r="O17" s="654"/>
      <c r="P17" s="654"/>
      <c r="Q17" s="655"/>
      <c r="R17" s="656">
        <v>11609</v>
      </c>
      <c r="S17" s="657"/>
      <c r="T17" s="657"/>
      <c r="U17" s="657"/>
      <c r="V17" s="657"/>
      <c r="W17" s="657"/>
      <c r="X17" s="657"/>
      <c r="Y17" s="658"/>
      <c r="Z17" s="694">
        <v>0.2</v>
      </c>
      <c r="AA17" s="694"/>
      <c r="AB17" s="694"/>
      <c r="AC17" s="694"/>
      <c r="AD17" s="695">
        <v>11609</v>
      </c>
      <c r="AE17" s="695"/>
      <c r="AF17" s="695"/>
      <c r="AG17" s="695"/>
      <c r="AH17" s="695"/>
      <c r="AI17" s="695"/>
      <c r="AJ17" s="695"/>
      <c r="AK17" s="695"/>
      <c r="AL17" s="659">
        <v>0.4</v>
      </c>
      <c r="AM17" s="660"/>
      <c r="AN17" s="660"/>
      <c r="AO17" s="696"/>
      <c r="AP17" s="653" t="s">
        <v>255</v>
      </c>
      <c r="AQ17" s="654"/>
      <c r="AR17" s="654"/>
      <c r="AS17" s="654"/>
      <c r="AT17" s="654"/>
      <c r="AU17" s="654"/>
      <c r="AV17" s="654"/>
      <c r="AW17" s="654"/>
      <c r="AX17" s="654"/>
      <c r="AY17" s="654"/>
      <c r="AZ17" s="654"/>
      <c r="BA17" s="654"/>
      <c r="BB17" s="654"/>
      <c r="BC17" s="654"/>
      <c r="BD17" s="654"/>
      <c r="BE17" s="654"/>
      <c r="BF17" s="655"/>
      <c r="BG17" s="656" t="s">
        <v>122</v>
      </c>
      <c r="BH17" s="657"/>
      <c r="BI17" s="657"/>
      <c r="BJ17" s="657"/>
      <c r="BK17" s="657"/>
      <c r="BL17" s="657"/>
      <c r="BM17" s="657"/>
      <c r="BN17" s="658"/>
      <c r="BO17" s="694" t="s">
        <v>122</v>
      </c>
      <c r="BP17" s="694"/>
      <c r="BQ17" s="694"/>
      <c r="BR17" s="694"/>
      <c r="BS17" s="695" t="s">
        <v>122</v>
      </c>
      <c r="BT17" s="695"/>
      <c r="BU17" s="695"/>
      <c r="BV17" s="695"/>
      <c r="BW17" s="695"/>
      <c r="BX17" s="695"/>
      <c r="BY17" s="695"/>
      <c r="BZ17" s="695"/>
      <c r="CA17" s="695"/>
      <c r="CB17" s="735"/>
      <c r="CD17" s="653" t="s">
        <v>256</v>
      </c>
      <c r="CE17" s="654"/>
      <c r="CF17" s="654"/>
      <c r="CG17" s="654"/>
      <c r="CH17" s="654"/>
      <c r="CI17" s="654"/>
      <c r="CJ17" s="654"/>
      <c r="CK17" s="654"/>
      <c r="CL17" s="654"/>
      <c r="CM17" s="654"/>
      <c r="CN17" s="654"/>
      <c r="CO17" s="654"/>
      <c r="CP17" s="654"/>
      <c r="CQ17" s="655"/>
      <c r="CR17" s="656">
        <v>467250</v>
      </c>
      <c r="CS17" s="657"/>
      <c r="CT17" s="657"/>
      <c r="CU17" s="657"/>
      <c r="CV17" s="657"/>
      <c r="CW17" s="657"/>
      <c r="CX17" s="657"/>
      <c r="CY17" s="658"/>
      <c r="CZ17" s="694">
        <v>8.1999999999999993</v>
      </c>
      <c r="DA17" s="694"/>
      <c r="DB17" s="694"/>
      <c r="DC17" s="694"/>
      <c r="DD17" s="662" t="s">
        <v>122</v>
      </c>
      <c r="DE17" s="657"/>
      <c r="DF17" s="657"/>
      <c r="DG17" s="657"/>
      <c r="DH17" s="657"/>
      <c r="DI17" s="657"/>
      <c r="DJ17" s="657"/>
      <c r="DK17" s="657"/>
      <c r="DL17" s="657"/>
      <c r="DM17" s="657"/>
      <c r="DN17" s="657"/>
      <c r="DO17" s="657"/>
      <c r="DP17" s="658"/>
      <c r="DQ17" s="662">
        <v>467250</v>
      </c>
      <c r="DR17" s="657"/>
      <c r="DS17" s="657"/>
      <c r="DT17" s="657"/>
      <c r="DU17" s="657"/>
      <c r="DV17" s="657"/>
      <c r="DW17" s="657"/>
      <c r="DX17" s="657"/>
      <c r="DY17" s="657"/>
      <c r="DZ17" s="657"/>
      <c r="EA17" s="657"/>
      <c r="EB17" s="657"/>
      <c r="EC17" s="693"/>
    </row>
    <row r="18" spans="2:133" ht="11.25" customHeight="1" x14ac:dyDescent="0.2">
      <c r="B18" s="653" t="s">
        <v>257</v>
      </c>
      <c r="C18" s="654"/>
      <c r="D18" s="654"/>
      <c r="E18" s="654"/>
      <c r="F18" s="654"/>
      <c r="G18" s="654"/>
      <c r="H18" s="654"/>
      <c r="I18" s="654"/>
      <c r="J18" s="654"/>
      <c r="K18" s="654"/>
      <c r="L18" s="654"/>
      <c r="M18" s="654"/>
      <c r="N18" s="654"/>
      <c r="O18" s="654"/>
      <c r="P18" s="654"/>
      <c r="Q18" s="655"/>
      <c r="R18" s="656">
        <v>632</v>
      </c>
      <c r="S18" s="657"/>
      <c r="T18" s="657"/>
      <c r="U18" s="657"/>
      <c r="V18" s="657"/>
      <c r="W18" s="657"/>
      <c r="X18" s="657"/>
      <c r="Y18" s="658"/>
      <c r="Z18" s="694">
        <v>0</v>
      </c>
      <c r="AA18" s="694"/>
      <c r="AB18" s="694"/>
      <c r="AC18" s="694"/>
      <c r="AD18" s="695">
        <v>632</v>
      </c>
      <c r="AE18" s="695"/>
      <c r="AF18" s="695"/>
      <c r="AG18" s="695"/>
      <c r="AH18" s="695"/>
      <c r="AI18" s="695"/>
      <c r="AJ18" s="695"/>
      <c r="AK18" s="695"/>
      <c r="AL18" s="659">
        <v>0</v>
      </c>
      <c r="AM18" s="660"/>
      <c r="AN18" s="660"/>
      <c r="AO18" s="696"/>
      <c r="AP18" s="653" t="s">
        <v>258</v>
      </c>
      <c r="AQ18" s="654"/>
      <c r="AR18" s="654"/>
      <c r="AS18" s="654"/>
      <c r="AT18" s="654"/>
      <c r="AU18" s="654"/>
      <c r="AV18" s="654"/>
      <c r="AW18" s="654"/>
      <c r="AX18" s="654"/>
      <c r="AY18" s="654"/>
      <c r="AZ18" s="654"/>
      <c r="BA18" s="654"/>
      <c r="BB18" s="654"/>
      <c r="BC18" s="654"/>
      <c r="BD18" s="654"/>
      <c r="BE18" s="654"/>
      <c r="BF18" s="655"/>
      <c r="BG18" s="656" t="s">
        <v>122</v>
      </c>
      <c r="BH18" s="657"/>
      <c r="BI18" s="657"/>
      <c r="BJ18" s="657"/>
      <c r="BK18" s="657"/>
      <c r="BL18" s="657"/>
      <c r="BM18" s="657"/>
      <c r="BN18" s="658"/>
      <c r="BO18" s="694" t="s">
        <v>122</v>
      </c>
      <c r="BP18" s="694"/>
      <c r="BQ18" s="694"/>
      <c r="BR18" s="694"/>
      <c r="BS18" s="695" t="s">
        <v>122</v>
      </c>
      <c r="BT18" s="695"/>
      <c r="BU18" s="695"/>
      <c r="BV18" s="695"/>
      <c r="BW18" s="695"/>
      <c r="BX18" s="695"/>
      <c r="BY18" s="695"/>
      <c r="BZ18" s="695"/>
      <c r="CA18" s="695"/>
      <c r="CB18" s="735"/>
      <c r="CD18" s="653" t="s">
        <v>259</v>
      </c>
      <c r="CE18" s="654"/>
      <c r="CF18" s="654"/>
      <c r="CG18" s="654"/>
      <c r="CH18" s="654"/>
      <c r="CI18" s="654"/>
      <c r="CJ18" s="654"/>
      <c r="CK18" s="654"/>
      <c r="CL18" s="654"/>
      <c r="CM18" s="654"/>
      <c r="CN18" s="654"/>
      <c r="CO18" s="654"/>
      <c r="CP18" s="654"/>
      <c r="CQ18" s="655"/>
      <c r="CR18" s="656" t="s">
        <v>122</v>
      </c>
      <c r="CS18" s="657"/>
      <c r="CT18" s="657"/>
      <c r="CU18" s="657"/>
      <c r="CV18" s="657"/>
      <c r="CW18" s="657"/>
      <c r="CX18" s="657"/>
      <c r="CY18" s="658"/>
      <c r="CZ18" s="694" t="s">
        <v>122</v>
      </c>
      <c r="DA18" s="694"/>
      <c r="DB18" s="694"/>
      <c r="DC18" s="694"/>
      <c r="DD18" s="662" t="s">
        <v>122</v>
      </c>
      <c r="DE18" s="657"/>
      <c r="DF18" s="657"/>
      <c r="DG18" s="657"/>
      <c r="DH18" s="657"/>
      <c r="DI18" s="657"/>
      <c r="DJ18" s="657"/>
      <c r="DK18" s="657"/>
      <c r="DL18" s="657"/>
      <c r="DM18" s="657"/>
      <c r="DN18" s="657"/>
      <c r="DO18" s="657"/>
      <c r="DP18" s="658"/>
      <c r="DQ18" s="662" t="s">
        <v>122</v>
      </c>
      <c r="DR18" s="657"/>
      <c r="DS18" s="657"/>
      <c r="DT18" s="657"/>
      <c r="DU18" s="657"/>
      <c r="DV18" s="657"/>
      <c r="DW18" s="657"/>
      <c r="DX18" s="657"/>
      <c r="DY18" s="657"/>
      <c r="DZ18" s="657"/>
      <c r="EA18" s="657"/>
      <c r="EB18" s="657"/>
      <c r="EC18" s="693"/>
    </row>
    <row r="19" spans="2:133" ht="11.25" customHeight="1" x14ac:dyDescent="0.2">
      <c r="B19" s="653" t="s">
        <v>260</v>
      </c>
      <c r="C19" s="654"/>
      <c r="D19" s="654"/>
      <c r="E19" s="654"/>
      <c r="F19" s="654"/>
      <c r="G19" s="654"/>
      <c r="H19" s="654"/>
      <c r="I19" s="654"/>
      <c r="J19" s="654"/>
      <c r="K19" s="654"/>
      <c r="L19" s="654"/>
      <c r="M19" s="654"/>
      <c r="N19" s="654"/>
      <c r="O19" s="654"/>
      <c r="P19" s="654"/>
      <c r="Q19" s="655"/>
      <c r="R19" s="656">
        <v>10914</v>
      </c>
      <c r="S19" s="657"/>
      <c r="T19" s="657"/>
      <c r="U19" s="657"/>
      <c r="V19" s="657"/>
      <c r="W19" s="657"/>
      <c r="X19" s="657"/>
      <c r="Y19" s="658"/>
      <c r="Z19" s="694">
        <v>0.2</v>
      </c>
      <c r="AA19" s="694"/>
      <c r="AB19" s="694"/>
      <c r="AC19" s="694"/>
      <c r="AD19" s="695">
        <v>10914</v>
      </c>
      <c r="AE19" s="695"/>
      <c r="AF19" s="695"/>
      <c r="AG19" s="695"/>
      <c r="AH19" s="695"/>
      <c r="AI19" s="695"/>
      <c r="AJ19" s="695"/>
      <c r="AK19" s="695"/>
      <c r="AL19" s="659">
        <v>0.4</v>
      </c>
      <c r="AM19" s="660"/>
      <c r="AN19" s="660"/>
      <c r="AO19" s="696"/>
      <c r="AP19" s="653" t="s">
        <v>261</v>
      </c>
      <c r="AQ19" s="654"/>
      <c r="AR19" s="654"/>
      <c r="AS19" s="654"/>
      <c r="AT19" s="654"/>
      <c r="AU19" s="654"/>
      <c r="AV19" s="654"/>
      <c r="AW19" s="654"/>
      <c r="AX19" s="654"/>
      <c r="AY19" s="654"/>
      <c r="AZ19" s="654"/>
      <c r="BA19" s="654"/>
      <c r="BB19" s="654"/>
      <c r="BC19" s="654"/>
      <c r="BD19" s="654"/>
      <c r="BE19" s="654"/>
      <c r="BF19" s="655"/>
      <c r="BG19" s="656">
        <v>2732</v>
      </c>
      <c r="BH19" s="657"/>
      <c r="BI19" s="657"/>
      <c r="BJ19" s="657"/>
      <c r="BK19" s="657"/>
      <c r="BL19" s="657"/>
      <c r="BM19" s="657"/>
      <c r="BN19" s="658"/>
      <c r="BO19" s="694">
        <v>0.9</v>
      </c>
      <c r="BP19" s="694"/>
      <c r="BQ19" s="694"/>
      <c r="BR19" s="694"/>
      <c r="BS19" s="695" t="s">
        <v>122</v>
      </c>
      <c r="BT19" s="695"/>
      <c r="BU19" s="695"/>
      <c r="BV19" s="695"/>
      <c r="BW19" s="695"/>
      <c r="BX19" s="695"/>
      <c r="BY19" s="695"/>
      <c r="BZ19" s="695"/>
      <c r="CA19" s="695"/>
      <c r="CB19" s="735"/>
      <c r="CD19" s="653" t="s">
        <v>262</v>
      </c>
      <c r="CE19" s="654"/>
      <c r="CF19" s="654"/>
      <c r="CG19" s="654"/>
      <c r="CH19" s="654"/>
      <c r="CI19" s="654"/>
      <c r="CJ19" s="654"/>
      <c r="CK19" s="654"/>
      <c r="CL19" s="654"/>
      <c r="CM19" s="654"/>
      <c r="CN19" s="654"/>
      <c r="CO19" s="654"/>
      <c r="CP19" s="654"/>
      <c r="CQ19" s="655"/>
      <c r="CR19" s="656" t="s">
        <v>122</v>
      </c>
      <c r="CS19" s="657"/>
      <c r="CT19" s="657"/>
      <c r="CU19" s="657"/>
      <c r="CV19" s="657"/>
      <c r="CW19" s="657"/>
      <c r="CX19" s="657"/>
      <c r="CY19" s="658"/>
      <c r="CZ19" s="694" t="s">
        <v>122</v>
      </c>
      <c r="DA19" s="694"/>
      <c r="DB19" s="694"/>
      <c r="DC19" s="694"/>
      <c r="DD19" s="662" t="s">
        <v>122</v>
      </c>
      <c r="DE19" s="657"/>
      <c r="DF19" s="657"/>
      <c r="DG19" s="657"/>
      <c r="DH19" s="657"/>
      <c r="DI19" s="657"/>
      <c r="DJ19" s="657"/>
      <c r="DK19" s="657"/>
      <c r="DL19" s="657"/>
      <c r="DM19" s="657"/>
      <c r="DN19" s="657"/>
      <c r="DO19" s="657"/>
      <c r="DP19" s="658"/>
      <c r="DQ19" s="662" t="s">
        <v>122</v>
      </c>
      <c r="DR19" s="657"/>
      <c r="DS19" s="657"/>
      <c r="DT19" s="657"/>
      <c r="DU19" s="657"/>
      <c r="DV19" s="657"/>
      <c r="DW19" s="657"/>
      <c r="DX19" s="657"/>
      <c r="DY19" s="657"/>
      <c r="DZ19" s="657"/>
      <c r="EA19" s="657"/>
      <c r="EB19" s="657"/>
      <c r="EC19" s="693"/>
    </row>
    <row r="20" spans="2:133" ht="11.25" customHeight="1" x14ac:dyDescent="0.2">
      <c r="B20" s="723" t="s">
        <v>263</v>
      </c>
      <c r="C20" s="724"/>
      <c r="D20" s="724"/>
      <c r="E20" s="724"/>
      <c r="F20" s="724"/>
      <c r="G20" s="724"/>
      <c r="H20" s="724"/>
      <c r="I20" s="724"/>
      <c r="J20" s="724"/>
      <c r="K20" s="724"/>
      <c r="L20" s="724"/>
      <c r="M20" s="724"/>
      <c r="N20" s="724"/>
      <c r="O20" s="724"/>
      <c r="P20" s="724"/>
      <c r="Q20" s="725"/>
      <c r="R20" s="656">
        <v>63</v>
      </c>
      <c r="S20" s="657"/>
      <c r="T20" s="657"/>
      <c r="U20" s="657"/>
      <c r="V20" s="657"/>
      <c r="W20" s="657"/>
      <c r="X20" s="657"/>
      <c r="Y20" s="658"/>
      <c r="Z20" s="694">
        <v>0</v>
      </c>
      <c r="AA20" s="694"/>
      <c r="AB20" s="694"/>
      <c r="AC20" s="694"/>
      <c r="AD20" s="695">
        <v>63</v>
      </c>
      <c r="AE20" s="695"/>
      <c r="AF20" s="695"/>
      <c r="AG20" s="695"/>
      <c r="AH20" s="695"/>
      <c r="AI20" s="695"/>
      <c r="AJ20" s="695"/>
      <c r="AK20" s="695"/>
      <c r="AL20" s="659">
        <v>0</v>
      </c>
      <c r="AM20" s="660"/>
      <c r="AN20" s="660"/>
      <c r="AO20" s="696"/>
      <c r="AP20" s="653" t="s">
        <v>264</v>
      </c>
      <c r="AQ20" s="654"/>
      <c r="AR20" s="654"/>
      <c r="AS20" s="654"/>
      <c r="AT20" s="654"/>
      <c r="AU20" s="654"/>
      <c r="AV20" s="654"/>
      <c r="AW20" s="654"/>
      <c r="AX20" s="654"/>
      <c r="AY20" s="654"/>
      <c r="AZ20" s="654"/>
      <c r="BA20" s="654"/>
      <c r="BB20" s="654"/>
      <c r="BC20" s="654"/>
      <c r="BD20" s="654"/>
      <c r="BE20" s="654"/>
      <c r="BF20" s="655"/>
      <c r="BG20" s="656">
        <v>2732</v>
      </c>
      <c r="BH20" s="657"/>
      <c r="BI20" s="657"/>
      <c r="BJ20" s="657"/>
      <c r="BK20" s="657"/>
      <c r="BL20" s="657"/>
      <c r="BM20" s="657"/>
      <c r="BN20" s="658"/>
      <c r="BO20" s="694">
        <v>0.9</v>
      </c>
      <c r="BP20" s="694"/>
      <c r="BQ20" s="694"/>
      <c r="BR20" s="694"/>
      <c r="BS20" s="695" t="s">
        <v>122</v>
      </c>
      <c r="BT20" s="695"/>
      <c r="BU20" s="695"/>
      <c r="BV20" s="695"/>
      <c r="BW20" s="695"/>
      <c r="BX20" s="695"/>
      <c r="BY20" s="695"/>
      <c r="BZ20" s="695"/>
      <c r="CA20" s="695"/>
      <c r="CB20" s="735"/>
      <c r="CD20" s="653" t="s">
        <v>265</v>
      </c>
      <c r="CE20" s="654"/>
      <c r="CF20" s="654"/>
      <c r="CG20" s="654"/>
      <c r="CH20" s="654"/>
      <c r="CI20" s="654"/>
      <c r="CJ20" s="654"/>
      <c r="CK20" s="654"/>
      <c r="CL20" s="654"/>
      <c r="CM20" s="654"/>
      <c r="CN20" s="654"/>
      <c r="CO20" s="654"/>
      <c r="CP20" s="654"/>
      <c r="CQ20" s="655"/>
      <c r="CR20" s="656">
        <v>5718003</v>
      </c>
      <c r="CS20" s="657"/>
      <c r="CT20" s="657"/>
      <c r="CU20" s="657"/>
      <c r="CV20" s="657"/>
      <c r="CW20" s="657"/>
      <c r="CX20" s="657"/>
      <c r="CY20" s="658"/>
      <c r="CZ20" s="694">
        <v>100</v>
      </c>
      <c r="DA20" s="694"/>
      <c r="DB20" s="694"/>
      <c r="DC20" s="694"/>
      <c r="DD20" s="662">
        <v>775927</v>
      </c>
      <c r="DE20" s="657"/>
      <c r="DF20" s="657"/>
      <c r="DG20" s="657"/>
      <c r="DH20" s="657"/>
      <c r="DI20" s="657"/>
      <c r="DJ20" s="657"/>
      <c r="DK20" s="657"/>
      <c r="DL20" s="657"/>
      <c r="DM20" s="657"/>
      <c r="DN20" s="657"/>
      <c r="DO20" s="657"/>
      <c r="DP20" s="658"/>
      <c r="DQ20" s="662">
        <v>3438495</v>
      </c>
      <c r="DR20" s="657"/>
      <c r="DS20" s="657"/>
      <c r="DT20" s="657"/>
      <c r="DU20" s="657"/>
      <c r="DV20" s="657"/>
      <c r="DW20" s="657"/>
      <c r="DX20" s="657"/>
      <c r="DY20" s="657"/>
      <c r="DZ20" s="657"/>
      <c r="EA20" s="657"/>
      <c r="EB20" s="657"/>
      <c r="EC20" s="693"/>
    </row>
    <row r="21" spans="2:133" ht="11.25" customHeight="1" x14ac:dyDescent="0.2">
      <c r="B21" s="653" t="s">
        <v>266</v>
      </c>
      <c r="C21" s="654"/>
      <c r="D21" s="654"/>
      <c r="E21" s="654"/>
      <c r="F21" s="654"/>
      <c r="G21" s="654"/>
      <c r="H21" s="654"/>
      <c r="I21" s="654"/>
      <c r="J21" s="654"/>
      <c r="K21" s="654"/>
      <c r="L21" s="654"/>
      <c r="M21" s="654"/>
      <c r="N21" s="654"/>
      <c r="O21" s="654"/>
      <c r="P21" s="654"/>
      <c r="Q21" s="655"/>
      <c r="R21" s="656">
        <v>2619291</v>
      </c>
      <c r="S21" s="657"/>
      <c r="T21" s="657"/>
      <c r="U21" s="657"/>
      <c r="V21" s="657"/>
      <c r="W21" s="657"/>
      <c r="X21" s="657"/>
      <c r="Y21" s="658"/>
      <c r="Z21" s="694">
        <v>43.8</v>
      </c>
      <c r="AA21" s="694"/>
      <c r="AB21" s="694"/>
      <c r="AC21" s="694"/>
      <c r="AD21" s="695">
        <v>2234116</v>
      </c>
      <c r="AE21" s="695"/>
      <c r="AF21" s="695"/>
      <c r="AG21" s="695"/>
      <c r="AH21" s="695"/>
      <c r="AI21" s="695"/>
      <c r="AJ21" s="695"/>
      <c r="AK21" s="695"/>
      <c r="AL21" s="659">
        <v>80.8</v>
      </c>
      <c r="AM21" s="660"/>
      <c r="AN21" s="660"/>
      <c r="AO21" s="696"/>
      <c r="AP21" s="653" t="s">
        <v>267</v>
      </c>
      <c r="AQ21" s="733"/>
      <c r="AR21" s="733"/>
      <c r="AS21" s="733"/>
      <c r="AT21" s="733"/>
      <c r="AU21" s="733"/>
      <c r="AV21" s="733"/>
      <c r="AW21" s="733"/>
      <c r="AX21" s="733"/>
      <c r="AY21" s="733"/>
      <c r="AZ21" s="733"/>
      <c r="BA21" s="733"/>
      <c r="BB21" s="733"/>
      <c r="BC21" s="733"/>
      <c r="BD21" s="733"/>
      <c r="BE21" s="733"/>
      <c r="BF21" s="734"/>
      <c r="BG21" s="656">
        <v>2732</v>
      </c>
      <c r="BH21" s="657"/>
      <c r="BI21" s="657"/>
      <c r="BJ21" s="657"/>
      <c r="BK21" s="657"/>
      <c r="BL21" s="657"/>
      <c r="BM21" s="657"/>
      <c r="BN21" s="658"/>
      <c r="BO21" s="694">
        <v>0.9</v>
      </c>
      <c r="BP21" s="694"/>
      <c r="BQ21" s="694"/>
      <c r="BR21" s="694"/>
      <c r="BS21" s="695" t="s">
        <v>122</v>
      </c>
      <c r="BT21" s="695"/>
      <c r="BU21" s="695"/>
      <c r="BV21" s="695"/>
      <c r="BW21" s="695"/>
      <c r="BX21" s="695"/>
      <c r="BY21" s="695"/>
      <c r="BZ21" s="695"/>
      <c r="CA21" s="695"/>
      <c r="CB21" s="735"/>
      <c r="CD21" s="637"/>
      <c r="CE21" s="638"/>
      <c r="CF21" s="638"/>
      <c r="CG21" s="638"/>
      <c r="CH21" s="638"/>
      <c r="CI21" s="638"/>
      <c r="CJ21" s="638"/>
      <c r="CK21" s="638"/>
      <c r="CL21" s="638"/>
      <c r="CM21" s="638"/>
      <c r="CN21" s="638"/>
      <c r="CO21" s="638"/>
      <c r="CP21" s="638"/>
      <c r="CQ21" s="639"/>
      <c r="CR21" s="741"/>
      <c r="CS21" s="742"/>
      <c r="CT21" s="742"/>
      <c r="CU21" s="742"/>
      <c r="CV21" s="742"/>
      <c r="CW21" s="742"/>
      <c r="CX21" s="742"/>
      <c r="CY21" s="743"/>
      <c r="CZ21" s="744"/>
      <c r="DA21" s="744"/>
      <c r="DB21" s="744"/>
      <c r="DC21" s="744"/>
      <c r="DD21" s="745"/>
      <c r="DE21" s="742"/>
      <c r="DF21" s="742"/>
      <c r="DG21" s="742"/>
      <c r="DH21" s="742"/>
      <c r="DI21" s="742"/>
      <c r="DJ21" s="742"/>
      <c r="DK21" s="742"/>
      <c r="DL21" s="742"/>
      <c r="DM21" s="742"/>
      <c r="DN21" s="742"/>
      <c r="DO21" s="742"/>
      <c r="DP21" s="743"/>
      <c r="DQ21" s="745"/>
      <c r="DR21" s="742"/>
      <c r="DS21" s="742"/>
      <c r="DT21" s="742"/>
      <c r="DU21" s="742"/>
      <c r="DV21" s="742"/>
      <c r="DW21" s="742"/>
      <c r="DX21" s="742"/>
      <c r="DY21" s="742"/>
      <c r="DZ21" s="742"/>
      <c r="EA21" s="742"/>
      <c r="EB21" s="742"/>
      <c r="EC21" s="749"/>
    </row>
    <row r="22" spans="2:133" ht="11.25" customHeight="1" x14ac:dyDescent="0.2">
      <c r="B22" s="653" t="s">
        <v>268</v>
      </c>
      <c r="C22" s="654"/>
      <c r="D22" s="654"/>
      <c r="E22" s="654"/>
      <c r="F22" s="654"/>
      <c r="G22" s="654"/>
      <c r="H22" s="654"/>
      <c r="I22" s="654"/>
      <c r="J22" s="654"/>
      <c r="K22" s="654"/>
      <c r="L22" s="654"/>
      <c r="M22" s="654"/>
      <c r="N22" s="654"/>
      <c r="O22" s="654"/>
      <c r="P22" s="654"/>
      <c r="Q22" s="655"/>
      <c r="R22" s="656">
        <v>2234116</v>
      </c>
      <c r="S22" s="657"/>
      <c r="T22" s="657"/>
      <c r="U22" s="657"/>
      <c r="V22" s="657"/>
      <c r="W22" s="657"/>
      <c r="X22" s="657"/>
      <c r="Y22" s="658"/>
      <c r="Z22" s="694">
        <v>37.4</v>
      </c>
      <c r="AA22" s="694"/>
      <c r="AB22" s="694"/>
      <c r="AC22" s="694"/>
      <c r="AD22" s="695">
        <v>2234116</v>
      </c>
      <c r="AE22" s="695"/>
      <c r="AF22" s="695"/>
      <c r="AG22" s="695"/>
      <c r="AH22" s="695"/>
      <c r="AI22" s="695"/>
      <c r="AJ22" s="695"/>
      <c r="AK22" s="695"/>
      <c r="AL22" s="659">
        <v>80.8</v>
      </c>
      <c r="AM22" s="660"/>
      <c r="AN22" s="660"/>
      <c r="AO22" s="696"/>
      <c r="AP22" s="653" t="s">
        <v>269</v>
      </c>
      <c r="AQ22" s="733"/>
      <c r="AR22" s="733"/>
      <c r="AS22" s="733"/>
      <c r="AT22" s="733"/>
      <c r="AU22" s="733"/>
      <c r="AV22" s="733"/>
      <c r="AW22" s="733"/>
      <c r="AX22" s="733"/>
      <c r="AY22" s="733"/>
      <c r="AZ22" s="733"/>
      <c r="BA22" s="733"/>
      <c r="BB22" s="733"/>
      <c r="BC22" s="733"/>
      <c r="BD22" s="733"/>
      <c r="BE22" s="733"/>
      <c r="BF22" s="734"/>
      <c r="BG22" s="656" t="s">
        <v>122</v>
      </c>
      <c r="BH22" s="657"/>
      <c r="BI22" s="657"/>
      <c r="BJ22" s="657"/>
      <c r="BK22" s="657"/>
      <c r="BL22" s="657"/>
      <c r="BM22" s="657"/>
      <c r="BN22" s="658"/>
      <c r="BO22" s="694" t="s">
        <v>122</v>
      </c>
      <c r="BP22" s="694"/>
      <c r="BQ22" s="694"/>
      <c r="BR22" s="694"/>
      <c r="BS22" s="695" t="s">
        <v>122</v>
      </c>
      <c r="BT22" s="695"/>
      <c r="BU22" s="695"/>
      <c r="BV22" s="695"/>
      <c r="BW22" s="695"/>
      <c r="BX22" s="695"/>
      <c r="BY22" s="695"/>
      <c r="BZ22" s="695"/>
      <c r="CA22" s="695"/>
      <c r="CB22" s="735"/>
      <c r="CD22" s="708" t="s">
        <v>270</v>
      </c>
      <c r="CE22" s="709"/>
      <c r="CF22" s="709"/>
      <c r="CG22" s="709"/>
      <c r="CH22" s="709"/>
      <c r="CI22" s="709"/>
      <c r="CJ22" s="709"/>
      <c r="CK22" s="709"/>
      <c r="CL22" s="709"/>
      <c r="CM22" s="709"/>
      <c r="CN22" s="709"/>
      <c r="CO22" s="709"/>
      <c r="CP22" s="709"/>
      <c r="CQ22" s="709"/>
      <c r="CR22" s="709"/>
      <c r="CS22" s="709"/>
      <c r="CT22" s="709"/>
      <c r="CU22" s="709"/>
      <c r="CV22" s="709"/>
      <c r="CW22" s="709"/>
      <c r="CX22" s="709"/>
      <c r="CY22" s="709"/>
      <c r="CZ22" s="709"/>
      <c r="DA22" s="709"/>
      <c r="DB22" s="709"/>
      <c r="DC22" s="709"/>
      <c r="DD22" s="709"/>
      <c r="DE22" s="709"/>
      <c r="DF22" s="709"/>
      <c r="DG22" s="709"/>
      <c r="DH22" s="709"/>
      <c r="DI22" s="709"/>
      <c r="DJ22" s="709"/>
      <c r="DK22" s="709"/>
      <c r="DL22" s="709"/>
      <c r="DM22" s="709"/>
      <c r="DN22" s="709"/>
      <c r="DO22" s="709"/>
      <c r="DP22" s="709"/>
      <c r="DQ22" s="709"/>
      <c r="DR22" s="709"/>
      <c r="DS22" s="709"/>
      <c r="DT22" s="709"/>
      <c r="DU22" s="709"/>
      <c r="DV22" s="709"/>
      <c r="DW22" s="709"/>
      <c r="DX22" s="709"/>
      <c r="DY22" s="709"/>
      <c r="DZ22" s="709"/>
      <c r="EA22" s="709"/>
      <c r="EB22" s="709"/>
      <c r="EC22" s="710"/>
    </row>
    <row r="23" spans="2:133" ht="11.25" customHeight="1" x14ac:dyDescent="0.2">
      <c r="B23" s="653" t="s">
        <v>271</v>
      </c>
      <c r="C23" s="654"/>
      <c r="D23" s="654"/>
      <c r="E23" s="654"/>
      <c r="F23" s="654"/>
      <c r="G23" s="654"/>
      <c r="H23" s="654"/>
      <c r="I23" s="654"/>
      <c r="J23" s="654"/>
      <c r="K23" s="654"/>
      <c r="L23" s="654"/>
      <c r="M23" s="654"/>
      <c r="N23" s="654"/>
      <c r="O23" s="654"/>
      <c r="P23" s="654"/>
      <c r="Q23" s="655"/>
      <c r="R23" s="656">
        <v>385175</v>
      </c>
      <c r="S23" s="657"/>
      <c r="T23" s="657"/>
      <c r="U23" s="657"/>
      <c r="V23" s="657"/>
      <c r="W23" s="657"/>
      <c r="X23" s="657"/>
      <c r="Y23" s="658"/>
      <c r="Z23" s="694">
        <v>6.4</v>
      </c>
      <c r="AA23" s="694"/>
      <c r="AB23" s="694"/>
      <c r="AC23" s="694"/>
      <c r="AD23" s="695" t="s">
        <v>122</v>
      </c>
      <c r="AE23" s="695"/>
      <c r="AF23" s="695"/>
      <c r="AG23" s="695"/>
      <c r="AH23" s="695"/>
      <c r="AI23" s="695"/>
      <c r="AJ23" s="695"/>
      <c r="AK23" s="695"/>
      <c r="AL23" s="659" t="s">
        <v>122</v>
      </c>
      <c r="AM23" s="660"/>
      <c r="AN23" s="660"/>
      <c r="AO23" s="696"/>
      <c r="AP23" s="653" t="s">
        <v>272</v>
      </c>
      <c r="AQ23" s="733"/>
      <c r="AR23" s="733"/>
      <c r="AS23" s="733"/>
      <c r="AT23" s="733"/>
      <c r="AU23" s="733"/>
      <c r="AV23" s="733"/>
      <c r="AW23" s="733"/>
      <c r="AX23" s="733"/>
      <c r="AY23" s="733"/>
      <c r="AZ23" s="733"/>
      <c r="BA23" s="733"/>
      <c r="BB23" s="733"/>
      <c r="BC23" s="733"/>
      <c r="BD23" s="733"/>
      <c r="BE23" s="733"/>
      <c r="BF23" s="734"/>
      <c r="BG23" s="656" t="s">
        <v>122</v>
      </c>
      <c r="BH23" s="657"/>
      <c r="BI23" s="657"/>
      <c r="BJ23" s="657"/>
      <c r="BK23" s="657"/>
      <c r="BL23" s="657"/>
      <c r="BM23" s="657"/>
      <c r="BN23" s="658"/>
      <c r="BO23" s="694" t="s">
        <v>122</v>
      </c>
      <c r="BP23" s="694"/>
      <c r="BQ23" s="694"/>
      <c r="BR23" s="694"/>
      <c r="BS23" s="695" t="s">
        <v>122</v>
      </c>
      <c r="BT23" s="695"/>
      <c r="BU23" s="695"/>
      <c r="BV23" s="695"/>
      <c r="BW23" s="695"/>
      <c r="BX23" s="695"/>
      <c r="BY23" s="695"/>
      <c r="BZ23" s="695"/>
      <c r="CA23" s="695"/>
      <c r="CB23" s="735"/>
      <c r="CD23" s="708" t="s">
        <v>212</v>
      </c>
      <c r="CE23" s="709"/>
      <c r="CF23" s="709"/>
      <c r="CG23" s="709"/>
      <c r="CH23" s="709"/>
      <c r="CI23" s="709"/>
      <c r="CJ23" s="709"/>
      <c r="CK23" s="709"/>
      <c r="CL23" s="709"/>
      <c r="CM23" s="709"/>
      <c r="CN23" s="709"/>
      <c r="CO23" s="709"/>
      <c r="CP23" s="709"/>
      <c r="CQ23" s="710"/>
      <c r="CR23" s="708" t="s">
        <v>273</v>
      </c>
      <c r="CS23" s="709"/>
      <c r="CT23" s="709"/>
      <c r="CU23" s="709"/>
      <c r="CV23" s="709"/>
      <c r="CW23" s="709"/>
      <c r="CX23" s="709"/>
      <c r="CY23" s="710"/>
      <c r="CZ23" s="708" t="s">
        <v>274</v>
      </c>
      <c r="DA23" s="709"/>
      <c r="DB23" s="709"/>
      <c r="DC23" s="710"/>
      <c r="DD23" s="708" t="s">
        <v>275</v>
      </c>
      <c r="DE23" s="709"/>
      <c r="DF23" s="709"/>
      <c r="DG23" s="709"/>
      <c r="DH23" s="709"/>
      <c r="DI23" s="709"/>
      <c r="DJ23" s="709"/>
      <c r="DK23" s="710"/>
      <c r="DL23" s="746" t="s">
        <v>276</v>
      </c>
      <c r="DM23" s="747"/>
      <c r="DN23" s="747"/>
      <c r="DO23" s="747"/>
      <c r="DP23" s="747"/>
      <c r="DQ23" s="747"/>
      <c r="DR23" s="747"/>
      <c r="DS23" s="747"/>
      <c r="DT23" s="747"/>
      <c r="DU23" s="747"/>
      <c r="DV23" s="748"/>
      <c r="DW23" s="708" t="s">
        <v>277</v>
      </c>
      <c r="DX23" s="709"/>
      <c r="DY23" s="709"/>
      <c r="DZ23" s="709"/>
      <c r="EA23" s="709"/>
      <c r="EB23" s="709"/>
      <c r="EC23" s="710"/>
    </row>
    <row r="24" spans="2:133" ht="11.25" customHeight="1" x14ac:dyDescent="0.2">
      <c r="B24" s="653" t="s">
        <v>278</v>
      </c>
      <c r="C24" s="654"/>
      <c r="D24" s="654"/>
      <c r="E24" s="654"/>
      <c r="F24" s="654"/>
      <c r="G24" s="654"/>
      <c r="H24" s="654"/>
      <c r="I24" s="654"/>
      <c r="J24" s="654"/>
      <c r="K24" s="654"/>
      <c r="L24" s="654"/>
      <c r="M24" s="654"/>
      <c r="N24" s="654"/>
      <c r="O24" s="654"/>
      <c r="P24" s="654"/>
      <c r="Q24" s="655"/>
      <c r="R24" s="656" t="s">
        <v>122</v>
      </c>
      <c r="S24" s="657"/>
      <c r="T24" s="657"/>
      <c r="U24" s="657"/>
      <c r="V24" s="657"/>
      <c r="W24" s="657"/>
      <c r="X24" s="657"/>
      <c r="Y24" s="658"/>
      <c r="Z24" s="694" t="s">
        <v>122</v>
      </c>
      <c r="AA24" s="694"/>
      <c r="AB24" s="694"/>
      <c r="AC24" s="694"/>
      <c r="AD24" s="695" t="s">
        <v>122</v>
      </c>
      <c r="AE24" s="695"/>
      <c r="AF24" s="695"/>
      <c r="AG24" s="695"/>
      <c r="AH24" s="695"/>
      <c r="AI24" s="695"/>
      <c r="AJ24" s="695"/>
      <c r="AK24" s="695"/>
      <c r="AL24" s="659" t="s">
        <v>122</v>
      </c>
      <c r="AM24" s="660"/>
      <c r="AN24" s="660"/>
      <c r="AO24" s="696"/>
      <c r="AP24" s="653" t="s">
        <v>279</v>
      </c>
      <c r="AQ24" s="733"/>
      <c r="AR24" s="733"/>
      <c r="AS24" s="733"/>
      <c r="AT24" s="733"/>
      <c r="AU24" s="733"/>
      <c r="AV24" s="733"/>
      <c r="AW24" s="733"/>
      <c r="AX24" s="733"/>
      <c r="AY24" s="733"/>
      <c r="AZ24" s="733"/>
      <c r="BA24" s="733"/>
      <c r="BB24" s="733"/>
      <c r="BC24" s="733"/>
      <c r="BD24" s="733"/>
      <c r="BE24" s="733"/>
      <c r="BF24" s="734"/>
      <c r="BG24" s="656" t="s">
        <v>122</v>
      </c>
      <c r="BH24" s="657"/>
      <c r="BI24" s="657"/>
      <c r="BJ24" s="657"/>
      <c r="BK24" s="657"/>
      <c r="BL24" s="657"/>
      <c r="BM24" s="657"/>
      <c r="BN24" s="658"/>
      <c r="BO24" s="694" t="s">
        <v>122</v>
      </c>
      <c r="BP24" s="694"/>
      <c r="BQ24" s="694"/>
      <c r="BR24" s="694"/>
      <c r="BS24" s="695" t="s">
        <v>122</v>
      </c>
      <c r="BT24" s="695"/>
      <c r="BU24" s="695"/>
      <c r="BV24" s="695"/>
      <c r="BW24" s="695"/>
      <c r="BX24" s="695"/>
      <c r="BY24" s="695"/>
      <c r="BZ24" s="695"/>
      <c r="CA24" s="695"/>
      <c r="CB24" s="735"/>
      <c r="CD24" s="714" t="s">
        <v>280</v>
      </c>
      <c r="CE24" s="715"/>
      <c r="CF24" s="715"/>
      <c r="CG24" s="715"/>
      <c r="CH24" s="715"/>
      <c r="CI24" s="715"/>
      <c r="CJ24" s="715"/>
      <c r="CK24" s="715"/>
      <c r="CL24" s="715"/>
      <c r="CM24" s="715"/>
      <c r="CN24" s="715"/>
      <c r="CO24" s="715"/>
      <c r="CP24" s="715"/>
      <c r="CQ24" s="716"/>
      <c r="CR24" s="711">
        <v>1644960</v>
      </c>
      <c r="CS24" s="712"/>
      <c r="CT24" s="712"/>
      <c r="CU24" s="712"/>
      <c r="CV24" s="712"/>
      <c r="CW24" s="712"/>
      <c r="CX24" s="712"/>
      <c r="CY24" s="737"/>
      <c r="CZ24" s="738">
        <v>28.8</v>
      </c>
      <c r="DA24" s="720"/>
      <c r="DB24" s="720"/>
      <c r="DC24" s="740"/>
      <c r="DD24" s="736">
        <v>1457640</v>
      </c>
      <c r="DE24" s="712"/>
      <c r="DF24" s="712"/>
      <c r="DG24" s="712"/>
      <c r="DH24" s="712"/>
      <c r="DI24" s="712"/>
      <c r="DJ24" s="712"/>
      <c r="DK24" s="737"/>
      <c r="DL24" s="736">
        <v>1327576</v>
      </c>
      <c r="DM24" s="712"/>
      <c r="DN24" s="712"/>
      <c r="DO24" s="712"/>
      <c r="DP24" s="712"/>
      <c r="DQ24" s="712"/>
      <c r="DR24" s="712"/>
      <c r="DS24" s="712"/>
      <c r="DT24" s="712"/>
      <c r="DU24" s="712"/>
      <c r="DV24" s="737"/>
      <c r="DW24" s="738">
        <v>47.9</v>
      </c>
      <c r="DX24" s="720"/>
      <c r="DY24" s="720"/>
      <c r="DZ24" s="720"/>
      <c r="EA24" s="720"/>
      <c r="EB24" s="720"/>
      <c r="EC24" s="739"/>
    </row>
    <row r="25" spans="2:133" ht="11.25" customHeight="1" x14ac:dyDescent="0.2">
      <c r="B25" s="653" t="s">
        <v>281</v>
      </c>
      <c r="C25" s="654"/>
      <c r="D25" s="654"/>
      <c r="E25" s="654"/>
      <c r="F25" s="654"/>
      <c r="G25" s="654"/>
      <c r="H25" s="654"/>
      <c r="I25" s="654"/>
      <c r="J25" s="654"/>
      <c r="K25" s="654"/>
      <c r="L25" s="654"/>
      <c r="M25" s="654"/>
      <c r="N25" s="654"/>
      <c r="O25" s="654"/>
      <c r="P25" s="654"/>
      <c r="Q25" s="655"/>
      <c r="R25" s="656">
        <v>3151118</v>
      </c>
      <c r="S25" s="657"/>
      <c r="T25" s="657"/>
      <c r="U25" s="657"/>
      <c r="V25" s="657"/>
      <c r="W25" s="657"/>
      <c r="X25" s="657"/>
      <c r="Y25" s="658"/>
      <c r="Z25" s="694">
        <v>52.7</v>
      </c>
      <c r="AA25" s="694"/>
      <c r="AB25" s="694"/>
      <c r="AC25" s="694"/>
      <c r="AD25" s="695">
        <v>2765943</v>
      </c>
      <c r="AE25" s="695"/>
      <c r="AF25" s="695"/>
      <c r="AG25" s="695"/>
      <c r="AH25" s="695"/>
      <c r="AI25" s="695"/>
      <c r="AJ25" s="695"/>
      <c r="AK25" s="695"/>
      <c r="AL25" s="659">
        <v>100</v>
      </c>
      <c r="AM25" s="660"/>
      <c r="AN25" s="660"/>
      <c r="AO25" s="696"/>
      <c r="AP25" s="653" t="s">
        <v>282</v>
      </c>
      <c r="AQ25" s="733"/>
      <c r="AR25" s="733"/>
      <c r="AS25" s="733"/>
      <c r="AT25" s="733"/>
      <c r="AU25" s="733"/>
      <c r="AV25" s="733"/>
      <c r="AW25" s="733"/>
      <c r="AX25" s="733"/>
      <c r="AY25" s="733"/>
      <c r="AZ25" s="733"/>
      <c r="BA25" s="733"/>
      <c r="BB25" s="733"/>
      <c r="BC25" s="733"/>
      <c r="BD25" s="733"/>
      <c r="BE25" s="733"/>
      <c r="BF25" s="734"/>
      <c r="BG25" s="656" t="s">
        <v>122</v>
      </c>
      <c r="BH25" s="657"/>
      <c r="BI25" s="657"/>
      <c r="BJ25" s="657"/>
      <c r="BK25" s="657"/>
      <c r="BL25" s="657"/>
      <c r="BM25" s="657"/>
      <c r="BN25" s="658"/>
      <c r="BO25" s="694" t="s">
        <v>122</v>
      </c>
      <c r="BP25" s="694"/>
      <c r="BQ25" s="694"/>
      <c r="BR25" s="694"/>
      <c r="BS25" s="695" t="s">
        <v>122</v>
      </c>
      <c r="BT25" s="695"/>
      <c r="BU25" s="695"/>
      <c r="BV25" s="695"/>
      <c r="BW25" s="695"/>
      <c r="BX25" s="695"/>
      <c r="BY25" s="695"/>
      <c r="BZ25" s="695"/>
      <c r="CA25" s="695"/>
      <c r="CB25" s="735"/>
      <c r="CD25" s="653" t="s">
        <v>283</v>
      </c>
      <c r="CE25" s="654"/>
      <c r="CF25" s="654"/>
      <c r="CG25" s="654"/>
      <c r="CH25" s="654"/>
      <c r="CI25" s="654"/>
      <c r="CJ25" s="654"/>
      <c r="CK25" s="654"/>
      <c r="CL25" s="654"/>
      <c r="CM25" s="654"/>
      <c r="CN25" s="654"/>
      <c r="CO25" s="654"/>
      <c r="CP25" s="654"/>
      <c r="CQ25" s="655"/>
      <c r="CR25" s="656">
        <v>897493</v>
      </c>
      <c r="CS25" s="669"/>
      <c r="CT25" s="669"/>
      <c r="CU25" s="669"/>
      <c r="CV25" s="669"/>
      <c r="CW25" s="669"/>
      <c r="CX25" s="669"/>
      <c r="CY25" s="670"/>
      <c r="CZ25" s="659">
        <v>15.7</v>
      </c>
      <c r="DA25" s="671"/>
      <c r="DB25" s="671"/>
      <c r="DC25" s="672"/>
      <c r="DD25" s="662">
        <v>861870</v>
      </c>
      <c r="DE25" s="669"/>
      <c r="DF25" s="669"/>
      <c r="DG25" s="669"/>
      <c r="DH25" s="669"/>
      <c r="DI25" s="669"/>
      <c r="DJ25" s="669"/>
      <c r="DK25" s="670"/>
      <c r="DL25" s="662">
        <v>775923</v>
      </c>
      <c r="DM25" s="669"/>
      <c r="DN25" s="669"/>
      <c r="DO25" s="669"/>
      <c r="DP25" s="669"/>
      <c r="DQ25" s="669"/>
      <c r="DR25" s="669"/>
      <c r="DS25" s="669"/>
      <c r="DT25" s="669"/>
      <c r="DU25" s="669"/>
      <c r="DV25" s="670"/>
      <c r="DW25" s="659">
        <v>28</v>
      </c>
      <c r="DX25" s="671"/>
      <c r="DY25" s="671"/>
      <c r="DZ25" s="671"/>
      <c r="EA25" s="671"/>
      <c r="EB25" s="671"/>
      <c r="EC25" s="683"/>
    </row>
    <row r="26" spans="2:133" ht="11.25" customHeight="1" x14ac:dyDescent="0.2">
      <c r="B26" s="653" t="s">
        <v>284</v>
      </c>
      <c r="C26" s="654"/>
      <c r="D26" s="654"/>
      <c r="E26" s="654"/>
      <c r="F26" s="654"/>
      <c r="G26" s="654"/>
      <c r="H26" s="654"/>
      <c r="I26" s="654"/>
      <c r="J26" s="654"/>
      <c r="K26" s="654"/>
      <c r="L26" s="654"/>
      <c r="M26" s="654"/>
      <c r="N26" s="654"/>
      <c r="O26" s="654"/>
      <c r="P26" s="654"/>
      <c r="Q26" s="655"/>
      <c r="R26" s="656" t="s">
        <v>122</v>
      </c>
      <c r="S26" s="657"/>
      <c r="T26" s="657"/>
      <c r="U26" s="657"/>
      <c r="V26" s="657"/>
      <c r="W26" s="657"/>
      <c r="X26" s="657"/>
      <c r="Y26" s="658"/>
      <c r="Z26" s="694" t="s">
        <v>122</v>
      </c>
      <c r="AA26" s="694"/>
      <c r="AB26" s="694"/>
      <c r="AC26" s="694"/>
      <c r="AD26" s="695" t="s">
        <v>122</v>
      </c>
      <c r="AE26" s="695"/>
      <c r="AF26" s="695"/>
      <c r="AG26" s="695"/>
      <c r="AH26" s="695"/>
      <c r="AI26" s="695"/>
      <c r="AJ26" s="695"/>
      <c r="AK26" s="695"/>
      <c r="AL26" s="659" t="s">
        <v>122</v>
      </c>
      <c r="AM26" s="660"/>
      <c r="AN26" s="660"/>
      <c r="AO26" s="696"/>
      <c r="AP26" s="653" t="s">
        <v>285</v>
      </c>
      <c r="AQ26" s="733"/>
      <c r="AR26" s="733"/>
      <c r="AS26" s="733"/>
      <c r="AT26" s="733"/>
      <c r="AU26" s="733"/>
      <c r="AV26" s="733"/>
      <c r="AW26" s="733"/>
      <c r="AX26" s="733"/>
      <c r="AY26" s="733"/>
      <c r="AZ26" s="733"/>
      <c r="BA26" s="733"/>
      <c r="BB26" s="733"/>
      <c r="BC26" s="733"/>
      <c r="BD26" s="733"/>
      <c r="BE26" s="733"/>
      <c r="BF26" s="734"/>
      <c r="BG26" s="656" t="s">
        <v>122</v>
      </c>
      <c r="BH26" s="657"/>
      <c r="BI26" s="657"/>
      <c r="BJ26" s="657"/>
      <c r="BK26" s="657"/>
      <c r="BL26" s="657"/>
      <c r="BM26" s="657"/>
      <c r="BN26" s="658"/>
      <c r="BO26" s="694" t="s">
        <v>122</v>
      </c>
      <c r="BP26" s="694"/>
      <c r="BQ26" s="694"/>
      <c r="BR26" s="694"/>
      <c r="BS26" s="695" t="s">
        <v>122</v>
      </c>
      <c r="BT26" s="695"/>
      <c r="BU26" s="695"/>
      <c r="BV26" s="695"/>
      <c r="BW26" s="695"/>
      <c r="BX26" s="695"/>
      <c r="BY26" s="695"/>
      <c r="BZ26" s="695"/>
      <c r="CA26" s="695"/>
      <c r="CB26" s="735"/>
      <c r="CD26" s="653" t="s">
        <v>286</v>
      </c>
      <c r="CE26" s="654"/>
      <c r="CF26" s="654"/>
      <c r="CG26" s="654"/>
      <c r="CH26" s="654"/>
      <c r="CI26" s="654"/>
      <c r="CJ26" s="654"/>
      <c r="CK26" s="654"/>
      <c r="CL26" s="654"/>
      <c r="CM26" s="654"/>
      <c r="CN26" s="654"/>
      <c r="CO26" s="654"/>
      <c r="CP26" s="654"/>
      <c r="CQ26" s="655"/>
      <c r="CR26" s="656">
        <v>540644</v>
      </c>
      <c r="CS26" s="657"/>
      <c r="CT26" s="657"/>
      <c r="CU26" s="657"/>
      <c r="CV26" s="657"/>
      <c r="CW26" s="657"/>
      <c r="CX26" s="657"/>
      <c r="CY26" s="658"/>
      <c r="CZ26" s="659">
        <v>9.5</v>
      </c>
      <c r="DA26" s="671"/>
      <c r="DB26" s="671"/>
      <c r="DC26" s="672"/>
      <c r="DD26" s="662">
        <v>520227</v>
      </c>
      <c r="DE26" s="657"/>
      <c r="DF26" s="657"/>
      <c r="DG26" s="657"/>
      <c r="DH26" s="657"/>
      <c r="DI26" s="657"/>
      <c r="DJ26" s="657"/>
      <c r="DK26" s="658"/>
      <c r="DL26" s="662" t="s">
        <v>122</v>
      </c>
      <c r="DM26" s="657"/>
      <c r="DN26" s="657"/>
      <c r="DO26" s="657"/>
      <c r="DP26" s="657"/>
      <c r="DQ26" s="657"/>
      <c r="DR26" s="657"/>
      <c r="DS26" s="657"/>
      <c r="DT26" s="657"/>
      <c r="DU26" s="657"/>
      <c r="DV26" s="658"/>
      <c r="DW26" s="659" t="s">
        <v>122</v>
      </c>
      <c r="DX26" s="671"/>
      <c r="DY26" s="671"/>
      <c r="DZ26" s="671"/>
      <c r="EA26" s="671"/>
      <c r="EB26" s="671"/>
      <c r="EC26" s="683"/>
    </row>
    <row r="27" spans="2:133" ht="11.25" customHeight="1" x14ac:dyDescent="0.2">
      <c r="B27" s="653" t="s">
        <v>287</v>
      </c>
      <c r="C27" s="654"/>
      <c r="D27" s="654"/>
      <c r="E27" s="654"/>
      <c r="F27" s="654"/>
      <c r="G27" s="654"/>
      <c r="H27" s="654"/>
      <c r="I27" s="654"/>
      <c r="J27" s="654"/>
      <c r="K27" s="654"/>
      <c r="L27" s="654"/>
      <c r="M27" s="654"/>
      <c r="N27" s="654"/>
      <c r="O27" s="654"/>
      <c r="P27" s="654"/>
      <c r="Q27" s="655"/>
      <c r="R27" s="656">
        <v>18423</v>
      </c>
      <c r="S27" s="657"/>
      <c r="T27" s="657"/>
      <c r="U27" s="657"/>
      <c r="V27" s="657"/>
      <c r="W27" s="657"/>
      <c r="X27" s="657"/>
      <c r="Y27" s="658"/>
      <c r="Z27" s="694">
        <v>0.3</v>
      </c>
      <c r="AA27" s="694"/>
      <c r="AB27" s="694"/>
      <c r="AC27" s="694"/>
      <c r="AD27" s="695" t="s">
        <v>122</v>
      </c>
      <c r="AE27" s="695"/>
      <c r="AF27" s="695"/>
      <c r="AG27" s="695"/>
      <c r="AH27" s="695"/>
      <c r="AI27" s="695"/>
      <c r="AJ27" s="695"/>
      <c r="AK27" s="695"/>
      <c r="AL27" s="659" t="s">
        <v>122</v>
      </c>
      <c r="AM27" s="660"/>
      <c r="AN27" s="660"/>
      <c r="AO27" s="696"/>
      <c r="AP27" s="653" t="s">
        <v>288</v>
      </c>
      <c r="AQ27" s="654"/>
      <c r="AR27" s="654"/>
      <c r="AS27" s="654"/>
      <c r="AT27" s="654"/>
      <c r="AU27" s="654"/>
      <c r="AV27" s="654"/>
      <c r="AW27" s="654"/>
      <c r="AX27" s="654"/>
      <c r="AY27" s="654"/>
      <c r="AZ27" s="654"/>
      <c r="BA27" s="654"/>
      <c r="BB27" s="654"/>
      <c r="BC27" s="654"/>
      <c r="BD27" s="654"/>
      <c r="BE27" s="654"/>
      <c r="BF27" s="655"/>
      <c r="BG27" s="656">
        <v>310452</v>
      </c>
      <c r="BH27" s="657"/>
      <c r="BI27" s="657"/>
      <c r="BJ27" s="657"/>
      <c r="BK27" s="657"/>
      <c r="BL27" s="657"/>
      <c r="BM27" s="657"/>
      <c r="BN27" s="658"/>
      <c r="BO27" s="694">
        <v>100</v>
      </c>
      <c r="BP27" s="694"/>
      <c r="BQ27" s="694"/>
      <c r="BR27" s="694"/>
      <c r="BS27" s="695">
        <v>22169</v>
      </c>
      <c r="BT27" s="695"/>
      <c r="BU27" s="695"/>
      <c r="BV27" s="695"/>
      <c r="BW27" s="695"/>
      <c r="BX27" s="695"/>
      <c r="BY27" s="695"/>
      <c r="BZ27" s="695"/>
      <c r="CA27" s="695"/>
      <c r="CB27" s="735"/>
      <c r="CD27" s="653" t="s">
        <v>289</v>
      </c>
      <c r="CE27" s="654"/>
      <c r="CF27" s="654"/>
      <c r="CG27" s="654"/>
      <c r="CH27" s="654"/>
      <c r="CI27" s="654"/>
      <c r="CJ27" s="654"/>
      <c r="CK27" s="654"/>
      <c r="CL27" s="654"/>
      <c r="CM27" s="654"/>
      <c r="CN27" s="654"/>
      <c r="CO27" s="654"/>
      <c r="CP27" s="654"/>
      <c r="CQ27" s="655"/>
      <c r="CR27" s="656">
        <v>280217</v>
      </c>
      <c r="CS27" s="669"/>
      <c r="CT27" s="669"/>
      <c r="CU27" s="669"/>
      <c r="CV27" s="669"/>
      <c r="CW27" s="669"/>
      <c r="CX27" s="669"/>
      <c r="CY27" s="670"/>
      <c r="CZ27" s="659">
        <v>4.9000000000000004</v>
      </c>
      <c r="DA27" s="671"/>
      <c r="DB27" s="671"/>
      <c r="DC27" s="672"/>
      <c r="DD27" s="662">
        <v>128520</v>
      </c>
      <c r="DE27" s="669"/>
      <c r="DF27" s="669"/>
      <c r="DG27" s="669"/>
      <c r="DH27" s="669"/>
      <c r="DI27" s="669"/>
      <c r="DJ27" s="669"/>
      <c r="DK27" s="670"/>
      <c r="DL27" s="662">
        <v>84403</v>
      </c>
      <c r="DM27" s="669"/>
      <c r="DN27" s="669"/>
      <c r="DO27" s="669"/>
      <c r="DP27" s="669"/>
      <c r="DQ27" s="669"/>
      <c r="DR27" s="669"/>
      <c r="DS27" s="669"/>
      <c r="DT27" s="669"/>
      <c r="DU27" s="669"/>
      <c r="DV27" s="670"/>
      <c r="DW27" s="659">
        <v>3</v>
      </c>
      <c r="DX27" s="671"/>
      <c r="DY27" s="671"/>
      <c r="DZ27" s="671"/>
      <c r="EA27" s="671"/>
      <c r="EB27" s="671"/>
      <c r="EC27" s="683"/>
    </row>
    <row r="28" spans="2:133" ht="11.25" customHeight="1" x14ac:dyDescent="0.2">
      <c r="B28" s="653" t="s">
        <v>290</v>
      </c>
      <c r="C28" s="654"/>
      <c r="D28" s="654"/>
      <c r="E28" s="654"/>
      <c r="F28" s="654"/>
      <c r="G28" s="654"/>
      <c r="H28" s="654"/>
      <c r="I28" s="654"/>
      <c r="J28" s="654"/>
      <c r="K28" s="654"/>
      <c r="L28" s="654"/>
      <c r="M28" s="654"/>
      <c r="N28" s="654"/>
      <c r="O28" s="654"/>
      <c r="P28" s="654"/>
      <c r="Q28" s="655"/>
      <c r="R28" s="656">
        <v>30060</v>
      </c>
      <c r="S28" s="657"/>
      <c r="T28" s="657"/>
      <c r="U28" s="657"/>
      <c r="V28" s="657"/>
      <c r="W28" s="657"/>
      <c r="X28" s="657"/>
      <c r="Y28" s="658"/>
      <c r="Z28" s="694">
        <v>0.5</v>
      </c>
      <c r="AA28" s="694"/>
      <c r="AB28" s="694"/>
      <c r="AC28" s="694"/>
      <c r="AD28" s="695" t="s">
        <v>122</v>
      </c>
      <c r="AE28" s="695"/>
      <c r="AF28" s="695"/>
      <c r="AG28" s="695"/>
      <c r="AH28" s="695"/>
      <c r="AI28" s="695"/>
      <c r="AJ28" s="695"/>
      <c r="AK28" s="695"/>
      <c r="AL28" s="659" t="s">
        <v>122</v>
      </c>
      <c r="AM28" s="660"/>
      <c r="AN28" s="660"/>
      <c r="AO28" s="696"/>
      <c r="AP28" s="653"/>
      <c r="AQ28" s="654"/>
      <c r="AR28" s="654"/>
      <c r="AS28" s="654"/>
      <c r="AT28" s="654"/>
      <c r="AU28" s="654"/>
      <c r="AV28" s="654"/>
      <c r="AW28" s="654"/>
      <c r="AX28" s="654"/>
      <c r="AY28" s="654"/>
      <c r="AZ28" s="654"/>
      <c r="BA28" s="654"/>
      <c r="BB28" s="654"/>
      <c r="BC28" s="654"/>
      <c r="BD28" s="654"/>
      <c r="BE28" s="654"/>
      <c r="BF28" s="655"/>
      <c r="BG28" s="656"/>
      <c r="BH28" s="657"/>
      <c r="BI28" s="657"/>
      <c r="BJ28" s="657"/>
      <c r="BK28" s="657"/>
      <c r="BL28" s="657"/>
      <c r="BM28" s="657"/>
      <c r="BN28" s="658"/>
      <c r="BO28" s="694"/>
      <c r="BP28" s="694"/>
      <c r="BQ28" s="694"/>
      <c r="BR28" s="694"/>
      <c r="BS28" s="662"/>
      <c r="BT28" s="657"/>
      <c r="BU28" s="657"/>
      <c r="BV28" s="657"/>
      <c r="BW28" s="657"/>
      <c r="BX28" s="657"/>
      <c r="BY28" s="657"/>
      <c r="BZ28" s="657"/>
      <c r="CA28" s="657"/>
      <c r="CB28" s="693"/>
      <c r="CD28" s="653" t="s">
        <v>291</v>
      </c>
      <c r="CE28" s="654"/>
      <c r="CF28" s="654"/>
      <c r="CG28" s="654"/>
      <c r="CH28" s="654"/>
      <c r="CI28" s="654"/>
      <c r="CJ28" s="654"/>
      <c r="CK28" s="654"/>
      <c r="CL28" s="654"/>
      <c r="CM28" s="654"/>
      <c r="CN28" s="654"/>
      <c r="CO28" s="654"/>
      <c r="CP28" s="654"/>
      <c r="CQ28" s="655"/>
      <c r="CR28" s="656">
        <v>467250</v>
      </c>
      <c r="CS28" s="657"/>
      <c r="CT28" s="657"/>
      <c r="CU28" s="657"/>
      <c r="CV28" s="657"/>
      <c r="CW28" s="657"/>
      <c r="CX28" s="657"/>
      <c r="CY28" s="658"/>
      <c r="CZ28" s="659">
        <v>8.1999999999999993</v>
      </c>
      <c r="DA28" s="671"/>
      <c r="DB28" s="671"/>
      <c r="DC28" s="672"/>
      <c r="DD28" s="662">
        <v>467250</v>
      </c>
      <c r="DE28" s="657"/>
      <c r="DF28" s="657"/>
      <c r="DG28" s="657"/>
      <c r="DH28" s="657"/>
      <c r="DI28" s="657"/>
      <c r="DJ28" s="657"/>
      <c r="DK28" s="658"/>
      <c r="DL28" s="662">
        <v>467250</v>
      </c>
      <c r="DM28" s="657"/>
      <c r="DN28" s="657"/>
      <c r="DO28" s="657"/>
      <c r="DP28" s="657"/>
      <c r="DQ28" s="657"/>
      <c r="DR28" s="657"/>
      <c r="DS28" s="657"/>
      <c r="DT28" s="657"/>
      <c r="DU28" s="657"/>
      <c r="DV28" s="658"/>
      <c r="DW28" s="659">
        <v>16.899999999999999</v>
      </c>
      <c r="DX28" s="671"/>
      <c r="DY28" s="671"/>
      <c r="DZ28" s="671"/>
      <c r="EA28" s="671"/>
      <c r="EB28" s="671"/>
      <c r="EC28" s="683"/>
    </row>
    <row r="29" spans="2:133" ht="11.25" customHeight="1" x14ac:dyDescent="0.2">
      <c r="B29" s="653" t="s">
        <v>292</v>
      </c>
      <c r="C29" s="654"/>
      <c r="D29" s="654"/>
      <c r="E29" s="654"/>
      <c r="F29" s="654"/>
      <c r="G29" s="654"/>
      <c r="H29" s="654"/>
      <c r="I29" s="654"/>
      <c r="J29" s="654"/>
      <c r="K29" s="654"/>
      <c r="L29" s="654"/>
      <c r="M29" s="654"/>
      <c r="N29" s="654"/>
      <c r="O29" s="654"/>
      <c r="P29" s="654"/>
      <c r="Q29" s="655"/>
      <c r="R29" s="656">
        <v>2336</v>
      </c>
      <c r="S29" s="657"/>
      <c r="T29" s="657"/>
      <c r="U29" s="657"/>
      <c r="V29" s="657"/>
      <c r="W29" s="657"/>
      <c r="X29" s="657"/>
      <c r="Y29" s="658"/>
      <c r="Z29" s="694">
        <v>0</v>
      </c>
      <c r="AA29" s="694"/>
      <c r="AB29" s="694"/>
      <c r="AC29" s="694"/>
      <c r="AD29" s="695" t="s">
        <v>122</v>
      </c>
      <c r="AE29" s="695"/>
      <c r="AF29" s="695"/>
      <c r="AG29" s="695"/>
      <c r="AH29" s="695"/>
      <c r="AI29" s="695"/>
      <c r="AJ29" s="695"/>
      <c r="AK29" s="695"/>
      <c r="AL29" s="659" t="s">
        <v>122</v>
      </c>
      <c r="AM29" s="660"/>
      <c r="AN29" s="660"/>
      <c r="AO29" s="696"/>
      <c r="AP29" s="637"/>
      <c r="AQ29" s="638"/>
      <c r="AR29" s="638"/>
      <c r="AS29" s="638"/>
      <c r="AT29" s="638"/>
      <c r="AU29" s="638"/>
      <c r="AV29" s="638"/>
      <c r="AW29" s="638"/>
      <c r="AX29" s="638"/>
      <c r="AY29" s="638"/>
      <c r="AZ29" s="638"/>
      <c r="BA29" s="638"/>
      <c r="BB29" s="638"/>
      <c r="BC29" s="638"/>
      <c r="BD29" s="638"/>
      <c r="BE29" s="638"/>
      <c r="BF29" s="639"/>
      <c r="BG29" s="656"/>
      <c r="BH29" s="657"/>
      <c r="BI29" s="657"/>
      <c r="BJ29" s="657"/>
      <c r="BK29" s="657"/>
      <c r="BL29" s="657"/>
      <c r="BM29" s="657"/>
      <c r="BN29" s="658"/>
      <c r="BO29" s="694"/>
      <c r="BP29" s="694"/>
      <c r="BQ29" s="694"/>
      <c r="BR29" s="694"/>
      <c r="BS29" s="695"/>
      <c r="BT29" s="695"/>
      <c r="BU29" s="695"/>
      <c r="BV29" s="695"/>
      <c r="BW29" s="695"/>
      <c r="BX29" s="695"/>
      <c r="BY29" s="695"/>
      <c r="BZ29" s="695"/>
      <c r="CA29" s="695"/>
      <c r="CB29" s="735"/>
      <c r="CD29" s="675" t="s">
        <v>293</v>
      </c>
      <c r="CE29" s="676"/>
      <c r="CF29" s="653" t="s">
        <v>66</v>
      </c>
      <c r="CG29" s="654"/>
      <c r="CH29" s="654"/>
      <c r="CI29" s="654"/>
      <c r="CJ29" s="654"/>
      <c r="CK29" s="654"/>
      <c r="CL29" s="654"/>
      <c r="CM29" s="654"/>
      <c r="CN29" s="654"/>
      <c r="CO29" s="654"/>
      <c r="CP29" s="654"/>
      <c r="CQ29" s="655"/>
      <c r="CR29" s="656">
        <v>467250</v>
      </c>
      <c r="CS29" s="669"/>
      <c r="CT29" s="669"/>
      <c r="CU29" s="669"/>
      <c r="CV29" s="669"/>
      <c r="CW29" s="669"/>
      <c r="CX29" s="669"/>
      <c r="CY29" s="670"/>
      <c r="CZ29" s="659">
        <v>8.1999999999999993</v>
      </c>
      <c r="DA29" s="671"/>
      <c r="DB29" s="671"/>
      <c r="DC29" s="672"/>
      <c r="DD29" s="662">
        <v>467250</v>
      </c>
      <c r="DE29" s="669"/>
      <c r="DF29" s="669"/>
      <c r="DG29" s="669"/>
      <c r="DH29" s="669"/>
      <c r="DI29" s="669"/>
      <c r="DJ29" s="669"/>
      <c r="DK29" s="670"/>
      <c r="DL29" s="662">
        <v>467250</v>
      </c>
      <c r="DM29" s="669"/>
      <c r="DN29" s="669"/>
      <c r="DO29" s="669"/>
      <c r="DP29" s="669"/>
      <c r="DQ29" s="669"/>
      <c r="DR29" s="669"/>
      <c r="DS29" s="669"/>
      <c r="DT29" s="669"/>
      <c r="DU29" s="669"/>
      <c r="DV29" s="670"/>
      <c r="DW29" s="659">
        <v>16.899999999999999</v>
      </c>
      <c r="DX29" s="671"/>
      <c r="DY29" s="671"/>
      <c r="DZ29" s="671"/>
      <c r="EA29" s="671"/>
      <c r="EB29" s="671"/>
      <c r="EC29" s="683"/>
    </row>
    <row r="30" spans="2:133" ht="11.25" customHeight="1" x14ac:dyDescent="0.2">
      <c r="B30" s="653" t="s">
        <v>294</v>
      </c>
      <c r="C30" s="654"/>
      <c r="D30" s="654"/>
      <c r="E30" s="654"/>
      <c r="F30" s="654"/>
      <c r="G30" s="654"/>
      <c r="H30" s="654"/>
      <c r="I30" s="654"/>
      <c r="J30" s="654"/>
      <c r="K30" s="654"/>
      <c r="L30" s="654"/>
      <c r="M30" s="654"/>
      <c r="N30" s="654"/>
      <c r="O30" s="654"/>
      <c r="P30" s="654"/>
      <c r="Q30" s="655"/>
      <c r="R30" s="656">
        <v>891551</v>
      </c>
      <c r="S30" s="657"/>
      <c r="T30" s="657"/>
      <c r="U30" s="657"/>
      <c r="V30" s="657"/>
      <c r="W30" s="657"/>
      <c r="X30" s="657"/>
      <c r="Y30" s="658"/>
      <c r="Z30" s="694">
        <v>14.9</v>
      </c>
      <c r="AA30" s="694"/>
      <c r="AB30" s="694"/>
      <c r="AC30" s="694"/>
      <c r="AD30" s="695" t="s">
        <v>122</v>
      </c>
      <c r="AE30" s="695"/>
      <c r="AF30" s="695"/>
      <c r="AG30" s="695"/>
      <c r="AH30" s="695"/>
      <c r="AI30" s="695"/>
      <c r="AJ30" s="695"/>
      <c r="AK30" s="695"/>
      <c r="AL30" s="659" t="s">
        <v>122</v>
      </c>
      <c r="AM30" s="660"/>
      <c r="AN30" s="660"/>
      <c r="AO30" s="696"/>
      <c r="AP30" s="708" t="s">
        <v>212</v>
      </c>
      <c r="AQ30" s="709"/>
      <c r="AR30" s="709"/>
      <c r="AS30" s="709"/>
      <c r="AT30" s="709"/>
      <c r="AU30" s="709"/>
      <c r="AV30" s="709"/>
      <c r="AW30" s="709"/>
      <c r="AX30" s="709"/>
      <c r="AY30" s="709"/>
      <c r="AZ30" s="709"/>
      <c r="BA30" s="709"/>
      <c r="BB30" s="709"/>
      <c r="BC30" s="709"/>
      <c r="BD30" s="709"/>
      <c r="BE30" s="709"/>
      <c r="BF30" s="710"/>
      <c r="BG30" s="708" t="s">
        <v>295</v>
      </c>
      <c r="BH30" s="731"/>
      <c r="BI30" s="731"/>
      <c r="BJ30" s="731"/>
      <c r="BK30" s="731"/>
      <c r="BL30" s="731"/>
      <c r="BM30" s="731"/>
      <c r="BN30" s="731"/>
      <c r="BO30" s="731"/>
      <c r="BP30" s="731"/>
      <c r="BQ30" s="732"/>
      <c r="BR30" s="708" t="s">
        <v>296</v>
      </c>
      <c r="BS30" s="731"/>
      <c r="BT30" s="731"/>
      <c r="BU30" s="731"/>
      <c r="BV30" s="731"/>
      <c r="BW30" s="731"/>
      <c r="BX30" s="731"/>
      <c r="BY30" s="731"/>
      <c r="BZ30" s="731"/>
      <c r="CA30" s="731"/>
      <c r="CB30" s="732"/>
      <c r="CD30" s="677"/>
      <c r="CE30" s="678"/>
      <c r="CF30" s="653" t="s">
        <v>297</v>
      </c>
      <c r="CG30" s="654"/>
      <c r="CH30" s="654"/>
      <c r="CI30" s="654"/>
      <c r="CJ30" s="654"/>
      <c r="CK30" s="654"/>
      <c r="CL30" s="654"/>
      <c r="CM30" s="654"/>
      <c r="CN30" s="654"/>
      <c r="CO30" s="654"/>
      <c r="CP30" s="654"/>
      <c r="CQ30" s="655"/>
      <c r="CR30" s="656">
        <v>451839</v>
      </c>
      <c r="CS30" s="657"/>
      <c r="CT30" s="657"/>
      <c r="CU30" s="657"/>
      <c r="CV30" s="657"/>
      <c r="CW30" s="657"/>
      <c r="CX30" s="657"/>
      <c r="CY30" s="658"/>
      <c r="CZ30" s="659">
        <v>7.9</v>
      </c>
      <c r="DA30" s="671"/>
      <c r="DB30" s="671"/>
      <c r="DC30" s="672"/>
      <c r="DD30" s="662">
        <v>451839</v>
      </c>
      <c r="DE30" s="657"/>
      <c r="DF30" s="657"/>
      <c r="DG30" s="657"/>
      <c r="DH30" s="657"/>
      <c r="DI30" s="657"/>
      <c r="DJ30" s="657"/>
      <c r="DK30" s="658"/>
      <c r="DL30" s="662">
        <v>451839</v>
      </c>
      <c r="DM30" s="657"/>
      <c r="DN30" s="657"/>
      <c r="DO30" s="657"/>
      <c r="DP30" s="657"/>
      <c r="DQ30" s="657"/>
      <c r="DR30" s="657"/>
      <c r="DS30" s="657"/>
      <c r="DT30" s="657"/>
      <c r="DU30" s="657"/>
      <c r="DV30" s="658"/>
      <c r="DW30" s="659">
        <v>16.3</v>
      </c>
      <c r="DX30" s="671"/>
      <c r="DY30" s="671"/>
      <c r="DZ30" s="671"/>
      <c r="EA30" s="671"/>
      <c r="EB30" s="671"/>
      <c r="EC30" s="683"/>
    </row>
    <row r="31" spans="2:133" ht="11.25" customHeight="1" x14ac:dyDescent="0.2">
      <c r="B31" s="723" t="s">
        <v>298</v>
      </c>
      <c r="C31" s="724"/>
      <c r="D31" s="724"/>
      <c r="E31" s="724"/>
      <c r="F31" s="724"/>
      <c r="G31" s="724"/>
      <c r="H31" s="724"/>
      <c r="I31" s="724"/>
      <c r="J31" s="724"/>
      <c r="K31" s="724"/>
      <c r="L31" s="724"/>
      <c r="M31" s="724"/>
      <c r="N31" s="724"/>
      <c r="O31" s="724"/>
      <c r="P31" s="724"/>
      <c r="Q31" s="725"/>
      <c r="R31" s="656" t="s">
        <v>122</v>
      </c>
      <c r="S31" s="657"/>
      <c r="T31" s="657"/>
      <c r="U31" s="657"/>
      <c r="V31" s="657"/>
      <c r="W31" s="657"/>
      <c r="X31" s="657"/>
      <c r="Y31" s="658"/>
      <c r="Z31" s="694" t="s">
        <v>122</v>
      </c>
      <c r="AA31" s="694"/>
      <c r="AB31" s="694"/>
      <c r="AC31" s="694"/>
      <c r="AD31" s="695" t="s">
        <v>122</v>
      </c>
      <c r="AE31" s="695"/>
      <c r="AF31" s="695"/>
      <c r="AG31" s="695"/>
      <c r="AH31" s="695"/>
      <c r="AI31" s="695"/>
      <c r="AJ31" s="695"/>
      <c r="AK31" s="695"/>
      <c r="AL31" s="659" t="s">
        <v>122</v>
      </c>
      <c r="AM31" s="660"/>
      <c r="AN31" s="660"/>
      <c r="AO31" s="696"/>
      <c r="AP31" s="726" t="s">
        <v>299</v>
      </c>
      <c r="AQ31" s="727"/>
      <c r="AR31" s="727"/>
      <c r="AS31" s="727"/>
      <c r="AT31" s="728" t="s">
        <v>300</v>
      </c>
      <c r="AU31" s="200"/>
      <c r="AV31" s="200"/>
      <c r="AW31" s="200"/>
      <c r="AX31" s="714" t="s">
        <v>178</v>
      </c>
      <c r="AY31" s="715"/>
      <c r="AZ31" s="715"/>
      <c r="BA31" s="715"/>
      <c r="BB31" s="715"/>
      <c r="BC31" s="715"/>
      <c r="BD31" s="715"/>
      <c r="BE31" s="715"/>
      <c r="BF31" s="716"/>
      <c r="BG31" s="718">
        <v>99.7</v>
      </c>
      <c r="BH31" s="719"/>
      <c r="BI31" s="719"/>
      <c r="BJ31" s="719"/>
      <c r="BK31" s="719"/>
      <c r="BL31" s="719"/>
      <c r="BM31" s="720">
        <v>98.5</v>
      </c>
      <c r="BN31" s="719"/>
      <c r="BO31" s="719"/>
      <c r="BP31" s="719"/>
      <c r="BQ31" s="721"/>
      <c r="BR31" s="718">
        <v>99.6</v>
      </c>
      <c r="BS31" s="719"/>
      <c r="BT31" s="719"/>
      <c r="BU31" s="719"/>
      <c r="BV31" s="719"/>
      <c r="BW31" s="719"/>
      <c r="BX31" s="720">
        <v>97.2</v>
      </c>
      <c r="BY31" s="719"/>
      <c r="BZ31" s="719"/>
      <c r="CA31" s="719"/>
      <c r="CB31" s="721"/>
      <c r="CD31" s="677"/>
      <c r="CE31" s="678"/>
      <c r="CF31" s="653" t="s">
        <v>301</v>
      </c>
      <c r="CG31" s="654"/>
      <c r="CH31" s="654"/>
      <c r="CI31" s="654"/>
      <c r="CJ31" s="654"/>
      <c r="CK31" s="654"/>
      <c r="CL31" s="654"/>
      <c r="CM31" s="654"/>
      <c r="CN31" s="654"/>
      <c r="CO31" s="654"/>
      <c r="CP31" s="654"/>
      <c r="CQ31" s="655"/>
      <c r="CR31" s="656">
        <v>15411</v>
      </c>
      <c r="CS31" s="669"/>
      <c r="CT31" s="669"/>
      <c r="CU31" s="669"/>
      <c r="CV31" s="669"/>
      <c r="CW31" s="669"/>
      <c r="CX31" s="669"/>
      <c r="CY31" s="670"/>
      <c r="CZ31" s="659">
        <v>0.3</v>
      </c>
      <c r="DA31" s="671"/>
      <c r="DB31" s="671"/>
      <c r="DC31" s="672"/>
      <c r="DD31" s="662">
        <v>15411</v>
      </c>
      <c r="DE31" s="669"/>
      <c r="DF31" s="669"/>
      <c r="DG31" s="669"/>
      <c r="DH31" s="669"/>
      <c r="DI31" s="669"/>
      <c r="DJ31" s="669"/>
      <c r="DK31" s="670"/>
      <c r="DL31" s="662">
        <v>15411</v>
      </c>
      <c r="DM31" s="669"/>
      <c r="DN31" s="669"/>
      <c r="DO31" s="669"/>
      <c r="DP31" s="669"/>
      <c r="DQ31" s="669"/>
      <c r="DR31" s="669"/>
      <c r="DS31" s="669"/>
      <c r="DT31" s="669"/>
      <c r="DU31" s="669"/>
      <c r="DV31" s="670"/>
      <c r="DW31" s="659">
        <v>0.6</v>
      </c>
      <c r="DX31" s="671"/>
      <c r="DY31" s="671"/>
      <c r="DZ31" s="671"/>
      <c r="EA31" s="671"/>
      <c r="EB31" s="671"/>
      <c r="EC31" s="683"/>
    </row>
    <row r="32" spans="2:133" ht="11.25" customHeight="1" x14ac:dyDescent="0.2">
      <c r="B32" s="653" t="s">
        <v>302</v>
      </c>
      <c r="C32" s="654"/>
      <c r="D32" s="654"/>
      <c r="E32" s="654"/>
      <c r="F32" s="654"/>
      <c r="G32" s="654"/>
      <c r="H32" s="654"/>
      <c r="I32" s="654"/>
      <c r="J32" s="654"/>
      <c r="K32" s="654"/>
      <c r="L32" s="654"/>
      <c r="M32" s="654"/>
      <c r="N32" s="654"/>
      <c r="O32" s="654"/>
      <c r="P32" s="654"/>
      <c r="Q32" s="655"/>
      <c r="R32" s="656">
        <v>653861</v>
      </c>
      <c r="S32" s="657"/>
      <c r="T32" s="657"/>
      <c r="U32" s="657"/>
      <c r="V32" s="657"/>
      <c r="W32" s="657"/>
      <c r="X32" s="657"/>
      <c r="Y32" s="658"/>
      <c r="Z32" s="694">
        <v>10.9</v>
      </c>
      <c r="AA32" s="694"/>
      <c r="AB32" s="694"/>
      <c r="AC32" s="694"/>
      <c r="AD32" s="695" t="s">
        <v>122</v>
      </c>
      <c r="AE32" s="695"/>
      <c r="AF32" s="695"/>
      <c r="AG32" s="695"/>
      <c r="AH32" s="695"/>
      <c r="AI32" s="695"/>
      <c r="AJ32" s="695"/>
      <c r="AK32" s="695"/>
      <c r="AL32" s="659" t="s">
        <v>122</v>
      </c>
      <c r="AM32" s="660"/>
      <c r="AN32" s="660"/>
      <c r="AO32" s="696"/>
      <c r="AP32" s="697"/>
      <c r="AQ32" s="698"/>
      <c r="AR32" s="698"/>
      <c r="AS32" s="698"/>
      <c r="AT32" s="729"/>
      <c r="AU32" s="196" t="s">
        <v>303</v>
      </c>
      <c r="AX32" s="653" t="s">
        <v>304</v>
      </c>
      <c r="AY32" s="654"/>
      <c r="AZ32" s="654"/>
      <c r="BA32" s="654"/>
      <c r="BB32" s="654"/>
      <c r="BC32" s="654"/>
      <c r="BD32" s="654"/>
      <c r="BE32" s="654"/>
      <c r="BF32" s="655"/>
      <c r="BG32" s="722">
        <v>99.7</v>
      </c>
      <c r="BH32" s="669"/>
      <c r="BI32" s="669"/>
      <c r="BJ32" s="669"/>
      <c r="BK32" s="669"/>
      <c r="BL32" s="669"/>
      <c r="BM32" s="660">
        <v>99.6</v>
      </c>
      <c r="BN32" s="669"/>
      <c r="BO32" s="669"/>
      <c r="BP32" s="669"/>
      <c r="BQ32" s="692"/>
      <c r="BR32" s="722">
        <v>99.8</v>
      </c>
      <c r="BS32" s="669"/>
      <c r="BT32" s="669"/>
      <c r="BU32" s="669"/>
      <c r="BV32" s="669"/>
      <c r="BW32" s="669"/>
      <c r="BX32" s="660">
        <v>98.6</v>
      </c>
      <c r="BY32" s="669"/>
      <c r="BZ32" s="669"/>
      <c r="CA32" s="669"/>
      <c r="CB32" s="692"/>
      <c r="CD32" s="679"/>
      <c r="CE32" s="680"/>
      <c r="CF32" s="653" t="s">
        <v>305</v>
      </c>
      <c r="CG32" s="654"/>
      <c r="CH32" s="654"/>
      <c r="CI32" s="654"/>
      <c r="CJ32" s="654"/>
      <c r="CK32" s="654"/>
      <c r="CL32" s="654"/>
      <c r="CM32" s="654"/>
      <c r="CN32" s="654"/>
      <c r="CO32" s="654"/>
      <c r="CP32" s="654"/>
      <c r="CQ32" s="655"/>
      <c r="CR32" s="656" t="s">
        <v>122</v>
      </c>
      <c r="CS32" s="657"/>
      <c r="CT32" s="657"/>
      <c r="CU32" s="657"/>
      <c r="CV32" s="657"/>
      <c r="CW32" s="657"/>
      <c r="CX32" s="657"/>
      <c r="CY32" s="658"/>
      <c r="CZ32" s="659" t="s">
        <v>122</v>
      </c>
      <c r="DA32" s="671"/>
      <c r="DB32" s="671"/>
      <c r="DC32" s="672"/>
      <c r="DD32" s="662" t="s">
        <v>122</v>
      </c>
      <c r="DE32" s="657"/>
      <c r="DF32" s="657"/>
      <c r="DG32" s="657"/>
      <c r="DH32" s="657"/>
      <c r="DI32" s="657"/>
      <c r="DJ32" s="657"/>
      <c r="DK32" s="658"/>
      <c r="DL32" s="662" t="s">
        <v>122</v>
      </c>
      <c r="DM32" s="657"/>
      <c r="DN32" s="657"/>
      <c r="DO32" s="657"/>
      <c r="DP32" s="657"/>
      <c r="DQ32" s="657"/>
      <c r="DR32" s="657"/>
      <c r="DS32" s="657"/>
      <c r="DT32" s="657"/>
      <c r="DU32" s="657"/>
      <c r="DV32" s="658"/>
      <c r="DW32" s="659" t="s">
        <v>122</v>
      </c>
      <c r="DX32" s="671"/>
      <c r="DY32" s="671"/>
      <c r="DZ32" s="671"/>
      <c r="EA32" s="671"/>
      <c r="EB32" s="671"/>
      <c r="EC32" s="683"/>
    </row>
    <row r="33" spans="2:133" ht="11.25" customHeight="1" x14ac:dyDescent="0.2">
      <c r="B33" s="653" t="s">
        <v>306</v>
      </c>
      <c r="C33" s="654"/>
      <c r="D33" s="654"/>
      <c r="E33" s="654"/>
      <c r="F33" s="654"/>
      <c r="G33" s="654"/>
      <c r="H33" s="654"/>
      <c r="I33" s="654"/>
      <c r="J33" s="654"/>
      <c r="K33" s="654"/>
      <c r="L33" s="654"/>
      <c r="M33" s="654"/>
      <c r="N33" s="654"/>
      <c r="O33" s="654"/>
      <c r="P33" s="654"/>
      <c r="Q33" s="655"/>
      <c r="R33" s="656">
        <v>23286</v>
      </c>
      <c r="S33" s="657"/>
      <c r="T33" s="657"/>
      <c r="U33" s="657"/>
      <c r="V33" s="657"/>
      <c r="W33" s="657"/>
      <c r="X33" s="657"/>
      <c r="Y33" s="658"/>
      <c r="Z33" s="694">
        <v>0.4</v>
      </c>
      <c r="AA33" s="694"/>
      <c r="AB33" s="694"/>
      <c r="AC33" s="694"/>
      <c r="AD33" s="695" t="s">
        <v>122</v>
      </c>
      <c r="AE33" s="695"/>
      <c r="AF33" s="695"/>
      <c r="AG33" s="695"/>
      <c r="AH33" s="695"/>
      <c r="AI33" s="695"/>
      <c r="AJ33" s="695"/>
      <c r="AK33" s="695"/>
      <c r="AL33" s="659" t="s">
        <v>122</v>
      </c>
      <c r="AM33" s="660"/>
      <c r="AN33" s="660"/>
      <c r="AO33" s="696"/>
      <c r="AP33" s="699"/>
      <c r="AQ33" s="700"/>
      <c r="AR33" s="700"/>
      <c r="AS33" s="700"/>
      <c r="AT33" s="730"/>
      <c r="AU33" s="201"/>
      <c r="AV33" s="201"/>
      <c r="AW33" s="201"/>
      <c r="AX33" s="637" t="s">
        <v>307</v>
      </c>
      <c r="AY33" s="638"/>
      <c r="AZ33" s="638"/>
      <c r="BA33" s="638"/>
      <c r="BB33" s="638"/>
      <c r="BC33" s="638"/>
      <c r="BD33" s="638"/>
      <c r="BE33" s="638"/>
      <c r="BF33" s="639"/>
      <c r="BG33" s="717">
        <v>99.7</v>
      </c>
      <c r="BH33" s="641"/>
      <c r="BI33" s="641"/>
      <c r="BJ33" s="641"/>
      <c r="BK33" s="641"/>
      <c r="BL33" s="641"/>
      <c r="BM33" s="687">
        <v>97.8</v>
      </c>
      <c r="BN33" s="641"/>
      <c r="BO33" s="641"/>
      <c r="BP33" s="641"/>
      <c r="BQ33" s="704"/>
      <c r="BR33" s="717">
        <v>99.5</v>
      </c>
      <c r="BS33" s="641"/>
      <c r="BT33" s="641"/>
      <c r="BU33" s="641"/>
      <c r="BV33" s="641"/>
      <c r="BW33" s="641"/>
      <c r="BX33" s="687">
        <v>95.9</v>
      </c>
      <c r="BY33" s="641"/>
      <c r="BZ33" s="641"/>
      <c r="CA33" s="641"/>
      <c r="CB33" s="704"/>
      <c r="CD33" s="653" t="s">
        <v>308</v>
      </c>
      <c r="CE33" s="654"/>
      <c r="CF33" s="654"/>
      <c r="CG33" s="654"/>
      <c r="CH33" s="654"/>
      <c r="CI33" s="654"/>
      <c r="CJ33" s="654"/>
      <c r="CK33" s="654"/>
      <c r="CL33" s="654"/>
      <c r="CM33" s="654"/>
      <c r="CN33" s="654"/>
      <c r="CO33" s="654"/>
      <c r="CP33" s="654"/>
      <c r="CQ33" s="655"/>
      <c r="CR33" s="656">
        <v>2308342</v>
      </c>
      <c r="CS33" s="669"/>
      <c r="CT33" s="669"/>
      <c r="CU33" s="669"/>
      <c r="CV33" s="669"/>
      <c r="CW33" s="669"/>
      <c r="CX33" s="669"/>
      <c r="CY33" s="670"/>
      <c r="CZ33" s="659">
        <v>40.4</v>
      </c>
      <c r="DA33" s="671"/>
      <c r="DB33" s="671"/>
      <c r="DC33" s="672"/>
      <c r="DD33" s="662">
        <v>1677056</v>
      </c>
      <c r="DE33" s="669"/>
      <c r="DF33" s="669"/>
      <c r="DG33" s="669"/>
      <c r="DH33" s="669"/>
      <c r="DI33" s="669"/>
      <c r="DJ33" s="669"/>
      <c r="DK33" s="670"/>
      <c r="DL33" s="662">
        <v>1371062</v>
      </c>
      <c r="DM33" s="669"/>
      <c r="DN33" s="669"/>
      <c r="DO33" s="669"/>
      <c r="DP33" s="669"/>
      <c r="DQ33" s="669"/>
      <c r="DR33" s="669"/>
      <c r="DS33" s="669"/>
      <c r="DT33" s="669"/>
      <c r="DU33" s="669"/>
      <c r="DV33" s="670"/>
      <c r="DW33" s="659">
        <v>49.5</v>
      </c>
      <c r="DX33" s="671"/>
      <c r="DY33" s="671"/>
      <c r="DZ33" s="671"/>
      <c r="EA33" s="671"/>
      <c r="EB33" s="671"/>
      <c r="EC33" s="683"/>
    </row>
    <row r="34" spans="2:133" ht="11.25" customHeight="1" x14ac:dyDescent="0.2">
      <c r="B34" s="653" t="s">
        <v>309</v>
      </c>
      <c r="C34" s="654"/>
      <c r="D34" s="654"/>
      <c r="E34" s="654"/>
      <c r="F34" s="654"/>
      <c r="G34" s="654"/>
      <c r="H34" s="654"/>
      <c r="I34" s="654"/>
      <c r="J34" s="654"/>
      <c r="K34" s="654"/>
      <c r="L34" s="654"/>
      <c r="M34" s="654"/>
      <c r="N34" s="654"/>
      <c r="O34" s="654"/>
      <c r="P34" s="654"/>
      <c r="Q34" s="655"/>
      <c r="R34" s="656">
        <v>241869</v>
      </c>
      <c r="S34" s="657"/>
      <c r="T34" s="657"/>
      <c r="U34" s="657"/>
      <c r="V34" s="657"/>
      <c r="W34" s="657"/>
      <c r="X34" s="657"/>
      <c r="Y34" s="658"/>
      <c r="Z34" s="694">
        <v>4</v>
      </c>
      <c r="AA34" s="694"/>
      <c r="AB34" s="694"/>
      <c r="AC34" s="694"/>
      <c r="AD34" s="695" t="s">
        <v>122</v>
      </c>
      <c r="AE34" s="695"/>
      <c r="AF34" s="695"/>
      <c r="AG34" s="695"/>
      <c r="AH34" s="695"/>
      <c r="AI34" s="695"/>
      <c r="AJ34" s="695"/>
      <c r="AK34" s="695"/>
      <c r="AL34" s="659" t="s">
        <v>122</v>
      </c>
      <c r="AM34" s="660"/>
      <c r="AN34" s="660"/>
      <c r="AO34" s="696"/>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53" t="s">
        <v>310</v>
      </c>
      <c r="CE34" s="654"/>
      <c r="CF34" s="654"/>
      <c r="CG34" s="654"/>
      <c r="CH34" s="654"/>
      <c r="CI34" s="654"/>
      <c r="CJ34" s="654"/>
      <c r="CK34" s="654"/>
      <c r="CL34" s="654"/>
      <c r="CM34" s="654"/>
      <c r="CN34" s="654"/>
      <c r="CO34" s="654"/>
      <c r="CP34" s="654"/>
      <c r="CQ34" s="655"/>
      <c r="CR34" s="656">
        <v>694868</v>
      </c>
      <c r="CS34" s="657"/>
      <c r="CT34" s="657"/>
      <c r="CU34" s="657"/>
      <c r="CV34" s="657"/>
      <c r="CW34" s="657"/>
      <c r="CX34" s="657"/>
      <c r="CY34" s="658"/>
      <c r="CZ34" s="659">
        <v>12.2</v>
      </c>
      <c r="DA34" s="671"/>
      <c r="DB34" s="671"/>
      <c r="DC34" s="672"/>
      <c r="DD34" s="662">
        <v>497386</v>
      </c>
      <c r="DE34" s="657"/>
      <c r="DF34" s="657"/>
      <c r="DG34" s="657"/>
      <c r="DH34" s="657"/>
      <c r="DI34" s="657"/>
      <c r="DJ34" s="657"/>
      <c r="DK34" s="658"/>
      <c r="DL34" s="662">
        <v>442600</v>
      </c>
      <c r="DM34" s="657"/>
      <c r="DN34" s="657"/>
      <c r="DO34" s="657"/>
      <c r="DP34" s="657"/>
      <c r="DQ34" s="657"/>
      <c r="DR34" s="657"/>
      <c r="DS34" s="657"/>
      <c r="DT34" s="657"/>
      <c r="DU34" s="657"/>
      <c r="DV34" s="658"/>
      <c r="DW34" s="659">
        <v>16</v>
      </c>
      <c r="DX34" s="671"/>
      <c r="DY34" s="671"/>
      <c r="DZ34" s="671"/>
      <c r="EA34" s="671"/>
      <c r="EB34" s="671"/>
      <c r="EC34" s="683"/>
    </row>
    <row r="35" spans="2:133" ht="11.25" customHeight="1" x14ac:dyDescent="0.2">
      <c r="B35" s="653" t="s">
        <v>311</v>
      </c>
      <c r="C35" s="654"/>
      <c r="D35" s="654"/>
      <c r="E35" s="654"/>
      <c r="F35" s="654"/>
      <c r="G35" s="654"/>
      <c r="H35" s="654"/>
      <c r="I35" s="654"/>
      <c r="J35" s="654"/>
      <c r="K35" s="654"/>
      <c r="L35" s="654"/>
      <c r="M35" s="654"/>
      <c r="N35" s="654"/>
      <c r="O35" s="654"/>
      <c r="P35" s="654"/>
      <c r="Q35" s="655"/>
      <c r="R35" s="656">
        <v>137778</v>
      </c>
      <c r="S35" s="657"/>
      <c r="T35" s="657"/>
      <c r="U35" s="657"/>
      <c r="V35" s="657"/>
      <c r="W35" s="657"/>
      <c r="X35" s="657"/>
      <c r="Y35" s="658"/>
      <c r="Z35" s="694">
        <v>2.2999999999999998</v>
      </c>
      <c r="AA35" s="694"/>
      <c r="AB35" s="694"/>
      <c r="AC35" s="694"/>
      <c r="AD35" s="695" t="s">
        <v>122</v>
      </c>
      <c r="AE35" s="695"/>
      <c r="AF35" s="695"/>
      <c r="AG35" s="695"/>
      <c r="AH35" s="695"/>
      <c r="AI35" s="695"/>
      <c r="AJ35" s="695"/>
      <c r="AK35" s="695"/>
      <c r="AL35" s="659" t="s">
        <v>122</v>
      </c>
      <c r="AM35" s="660"/>
      <c r="AN35" s="660"/>
      <c r="AO35" s="696"/>
      <c r="AP35" s="204"/>
      <c r="AQ35" s="708" t="s">
        <v>312</v>
      </c>
      <c r="AR35" s="709"/>
      <c r="AS35" s="709"/>
      <c r="AT35" s="709"/>
      <c r="AU35" s="709"/>
      <c r="AV35" s="709"/>
      <c r="AW35" s="709"/>
      <c r="AX35" s="709"/>
      <c r="AY35" s="709"/>
      <c r="AZ35" s="709"/>
      <c r="BA35" s="709"/>
      <c r="BB35" s="709"/>
      <c r="BC35" s="709"/>
      <c r="BD35" s="709"/>
      <c r="BE35" s="709"/>
      <c r="BF35" s="710"/>
      <c r="BG35" s="708" t="s">
        <v>313</v>
      </c>
      <c r="BH35" s="709"/>
      <c r="BI35" s="709"/>
      <c r="BJ35" s="709"/>
      <c r="BK35" s="709"/>
      <c r="BL35" s="709"/>
      <c r="BM35" s="709"/>
      <c r="BN35" s="709"/>
      <c r="BO35" s="709"/>
      <c r="BP35" s="709"/>
      <c r="BQ35" s="709"/>
      <c r="BR35" s="709"/>
      <c r="BS35" s="709"/>
      <c r="BT35" s="709"/>
      <c r="BU35" s="709"/>
      <c r="BV35" s="709"/>
      <c r="BW35" s="709"/>
      <c r="BX35" s="709"/>
      <c r="BY35" s="709"/>
      <c r="BZ35" s="709"/>
      <c r="CA35" s="709"/>
      <c r="CB35" s="710"/>
      <c r="CD35" s="653" t="s">
        <v>314</v>
      </c>
      <c r="CE35" s="654"/>
      <c r="CF35" s="654"/>
      <c r="CG35" s="654"/>
      <c r="CH35" s="654"/>
      <c r="CI35" s="654"/>
      <c r="CJ35" s="654"/>
      <c r="CK35" s="654"/>
      <c r="CL35" s="654"/>
      <c r="CM35" s="654"/>
      <c r="CN35" s="654"/>
      <c r="CO35" s="654"/>
      <c r="CP35" s="654"/>
      <c r="CQ35" s="655"/>
      <c r="CR35" s="656">
        <v>62765</v>
      </c>
      <c r="CS35" s="669"/>
      <c r="CT35" s="669"/>
      <c r="CU35" s="669"/>
      <c r="CV35" s="669"/>
      <c r="CW35" s="669"/>
      <c r="CX35" s="669"/>
      <c r="CY35" s="670"/>
      <c r="CZ35" s="659">
        <v>1.1000000000000001</v>
      </c>
      <c r="DA35" s="671"/>
      <c r="DB35" s="671"/>
      <c r="DC35" s="672"/>
      <c r="DD35" s="662">
        <v>46628</v>
      </c>
      <c r="DE35" s="669"/>
      <c r="DF35" s="669"/>
      <c r="DG35" s="669"/>
      <c r="DH35" s="669"/>
      <c r="DI35" s="669"/>
      <c r="DJ35" s="669"/>
      <c r="DK35" s="670"/>
      <c r="DL35" s="662">
        <v>40997</v>
      </c>
      <c r="DM35" s="669"/>
      <c r="DN35" s="669"/>
      <c r="DO35" s="669"/>
      <c r="DP35" s="669"/>
      <c r="DQ35" s="669"/>
      <c r="DR35" s="669"/>
      <c r="DS35" s="669"/>
      <c r="DT35" s="669"/>
      <c r="DU35" s="669"/>
      <c r="DV35" s="670"/>
      <c r="DW35" s="659">
        <v>1.5</v>
      </c>
      <c r="DX35" s="671"/>
      <c r="DY35" s="671"/>
      <c r="DZ35" s="671"/>
      <c r="EA35" s="671"/>
      <c r="EB35" s="671"/>
      <c r="EC35" s="683"/>
    </row>
    <row r="36" spans="2:133" ht="11.25" customHeight="1" x14ac:dyDescent="0.2">
      <c r="B36" s="653" t="s">
        <v>315</v>
      </c>
      <c r="C36" s="654"/>
      <c r="D36" s="654"/>
      <c r="E36" s="654"/>
      <c r="F36" s="654"/>
      <c r="G36" s="654"/>
      <c r="H36" s="654"/>
      <c r="I36" s="654"/>
      <c r="J36" s="654"/>
      <c r="K36" s="654"/>
      <c r="L36" s="654"/>
      <c r="M36" s="654"/>
      <c r="N36" s="654"/>
      <c r="O36" s="654"/>
      <c r="P36" s="654"/>
      <c r="Q36" s="655"/>
      <c r="R36" s="656">
        <v>295753</v>
      </c>
      <c r="S36" s="657"/>
      <c r="T36" s="657"/>
      <c r="U36" s="657"/>
      <c r="V36" s="657"/>
      <c r="W36" s="657"/>
      <c r="X36" s="657"/>
      <c r="Y36" s="658"/>
      <c r="Z36" s="694">
        <v>4.9000000000000004</v>
      </c>
      <c r="AA36" s="694"/>
      <c r="AB36" s="694"/>
      <c r="AC36" s="694"/>
      <c r="AD36" s="695" t="s">
        <v>122</v>
      </c>
      <c r="AE36" s="695"/>
      <c r="AF36" s="695"/>
      <c r="AG36" s="695"/>
      <c r="AH36" s="695"/>
      <c r="AI36" s="695"/>
      <c r="AJ36" s="695"/>
      <c r="AK36" s="695"/>
      <c r="AL36" s="659" t="s">
        <v>122</v>
      </c>
      <c r="AM36" s="660"/>
      <c r="AN36" s="660"/>
      <c r="AO36" s="696"/>
      <c r="AP36" s="204"/>
      <c r="AQ36" s="705" t="s">
        <v>316</v>
      </c>
      <c r="AR36" s="706"/>
      <c r="AS36" s="706"/>
      <c r="AT36" s="706"/>
      <c r="AU36" s="706"/>
      <c r="AV36" s="706"/>
      <c r="AW36" s="706"/>
      <c r="AX36" s="706"/>
      <c r="AY36" s="707"/>
      <c r="AZ36" s="711">
        <v>580447</v>
      </c>
      <c r="BA36" s="712"/>
      <c r="BB36" s="712"/>
      <c r="BC36" s="712"/>
      <c r="BD36" s="712"/>
      <c r="BE36" s="712"/>
      <c r="BF36" s="713"/>
      <c r="BG36" s="714" t="s">
        <v>317</v>
      </c>
      <c r="BH36" s="715"/>
      <c r="BI36" s="715"/>
      <c r="BJ36" s="715"/>
      <c r="BK36" s="715"/>
      <c r="BL36" s="715"/>
      <c r="BM36" s="715"/>
      <c r="BN36" s="715"/>
      <c r="BO36" s="715"/>
      <c r="BP36" s="715"/>
      <c r="BQ36" s="715"/>
      <c r="BR36" s="715"/>
      <c r="BS36" s="715"/>
      <c r="BT36" s="715"/>
      <c r="BU36" s="716"/>
      <c r="BV36" s="711">
        <v>11656</v>
      </c>
      <c r="BW36" s="712"/>
      <c r="BX36" s="712"/>
      <c r="BY36" s="712"/>
      <c r="BZ36" s="712"/>
      <c r="CA36" s="712"/>
      <c r="CB36" s="713"/>
      <c r="CD36" s="653" t="s">
        <v>318</v>
      </c>
      <c r="CE36" s="654"/>
      <c r="CF36" s="654"/>
      <c r="CG36" s="654"/>
      <c r="CH36" s="654"/>
      <c r="CI36" s="654"/>
      <c r="CJ36" s="654"/>
      <c r="CK36" s="654"/>
      <c r="CL36" s="654"/>
      <c r="CM36" s="654"/>
      <c r="CN36" s="654"/>
      <c r="CO36" s="654"/>
      <c r="CP36" s="654"/>
      <c r="CQ36" s="655"/>
      <c r="CR36" s="656">
        <v>1067608</v>
      </c>
      <c r="CS36" s="657"/>
      <c r="CT36" s="657"/>
      <c r="CU36" s="657"/>
      <c r="CV36" s="657"/>
      <c r="CW36" s="657"/>
      <c r="CX36" s="657"/>
      <c r="CY36" s="658"/>
      <c r="CZ36" s="659">
        <v>18.7</v>
      </c>
      <c r="DA36" s="671"/>
      <c r="DB36" s="671"/>
      <c r="DC36" s="672"/>
      <c r="DD36" s="662">
        <v>774155</v>
      </c>
      <c r="DE36" s="657"/>
      <c r="DF36" s="657"/>
      <c r="DG36" s="657"/>
      <c r="DH36" s="657"/>
      <c r="DI36" s="657"/>
      <c r="DJ36" s="657"/>
      <c r="DK36" s="658"/>
      <c r="DL36" s="662">
        <v>699980</v>
      </c>
      <c r="DM36" s="657"/>
      <c r="DN36" s="657"/>
      <c r="DO36" s="657"/>
      <c r="DP36" s="657"/>
      <c r="DQ36" s="657"/>
      <c r="DR36" s="657"/>
      <c r="DS36" s="657"/>
      <c r="DT36" s="657"/>
      <c r="DU36" s="657"/>
      <c r="DV36" s="658"/>
      <c r="DW36" s="659">
        <v>25.3</v>
      </c>
      <c r="DX36" s="671"/>
      <c r="DY36" s="671"/>
      <c r="DZ36" s="671"/>
      <c r="EA36" s="671"/>
      <c r="EB36" s="671"/>
      <c r="EC36" s="683"/>
    </row>
    <row r="37" spans="2:133" ht="11.25" customHeight="1" x14ac:dyDescent="0.2">
      <c r="B37" s="653" t="s">
        <v>319</v>
      </c>
      <c r="C37" s="654"/>
      <c r="D37" s="654"/>
      <c r="E37" s="654"/>
      <c r="F37" s="654"/>
      <c r="G37" s="654"/>
      <c r="H37" s="654"/>
      <c r="I37" s="654"/>
      <c r="J37" s="654"/>
      <c r="K37" s="654"/>
      <c r="L37" s="654"/>
      <c r="M37" s="654"/>
      <c r="N37" s="654"/>
      <c r="O37" s="654"/>
      <c r="P37" s="654"/>
      <c r="Q37" s="655"/>
      <c r="R37" s="656">
        <v>94989</v>
      </c>
      <c r="S37" s="657"/>
      <c r="T37" s="657"/>
      <c r="U37" s="657"/>
      <c r="V37" s="657"/>
      <c r="W37" s="657"/>
      <c r="X37" s="657"/>
      <c r="Y37" s="658"/>
      <c r="Z37" s="694">
        <v>1.6</v>
      </c>
      <c r="AA37" s="694"/>
      <c r="AB37" s="694"/>
      <c r="AC37" s="694"/>
      <c r="AD37" s="695">
        <v>269</v>
      </c>
      <c r="AE37" s="695"/>
      <c r="AF37" s="695"/>
      <c r="AG37" s="695"/>
      <c r="AH37" s="695"/>
      <c r="AI37" s="695"/>
      <c r="AJ37" s="695"/>
      <c r="AK37" s="695"/>
      <c r="AL37" s="659">
        <v>0</v>
      </c>
      <c r="AM37" s="660"/>
      <c r="AN37" s="660"/>
      <c r="AO37" s="696"/>
      <c r="AQ37" s="689" t="s">
        <v>320</v>
      </c>
      <c r="AR37" s="690"/>
      <c r="AS37" s="690"/>
      <c r="AT37" s="690"/>
      <c r="AU37" s="690"/>
      <c r="AV37" s="690"/>
      <c r="AW37" s="690"/>
      <c r="AX37" s="690"/>
      <c r="AY37" s="691"/>
      <c r="AZ37" s="656">
        <v>293860</v>
      </c>
      <c r="BA37" s="657"/>
      <c r="BB37" s="657"/>
      <c r="BC37" s="657"/>
      <c r="BD37" s="669"/>
      <c r="BE37" s="669"/>
      <c r="BF37" s="692"/>
      <c r="BG37" s="653" t="s">
        <v>321</v>
      </c>
      <c r="BH37" s="654"/>
      <c r="BI37" s="654"/>
      <c r="BJ37" s="654"/>
      <c r="BK37" s="654"/>
      <c r="BL37" s="654"/>
      <c r="BM37" s="654"/>
      <c r="BN37" s="654"/>
      <c r="BO37" s="654"/>
      <c r="BP37" s="654"/>
      <c r="BQ37" s="654"/>
      <c r="BR37" s="654"/>
      <c r="BS37" s="654"/>
      <c r="BT37" s="654"/>
      <c r="BU37" s="655"/>
      <c r="BV37" s="656">
        <v>29714</v>
      </c>
      <c r="BW37" s="657"/>
      <c r="BX37" s="657"/>
      <c r="BY37" s="657"/>
      <c r="BZ37" s="657"/>
      <c r="CA37" s="657"/>
      <c r="CB37" s="693"/>
      <c r="CD37" s="653" t="s">
        <v>322</v>
      </c>
      <c r="CE37" s="654"/>
      <c r="CF37" s="654"/>
      <c r="CG37" s="654"/>
      <c r="CH37" s="654"/>
      <c r="CI37" s="654"/>
      <c r="CJ37" s="654"/>
      <c r="CK37" s="654"/>
      <c r="CL37" s="654"/>
      <c r="CM37" s="654"/>
      <c r="CN37" s="654"/>
      <c r="CO37" s="654"/>
      <c r="CP37" s="654"/>
      <c r="CQ37" s="655"/>
      <c r="CR37" s="656">
        <v>212382</v>
      </c>
      <c r="CS37" s="669"/>
      <c r="CT37" s="669"/>
      <c r="CU37" s="669"/>
      <c r="CV37" s="669"/>
      <c r="CW37" s="669"/>
      <c r="CX37" s="669"/>
      <c r="CY37" s="670"/>
      <c r="CZ37" s="659">
        <v>3.7</v>
      </c>
      <c r="DA37" s="671"/>
      <c r="DB37" s="671"/>
      <c r="DC37" s="672"/>
      <c r="DD37" s="662">
        <v>212382</v>
      </c>
      <c r="DE37" s="669"/>
      <c r="DF37" s="669"/>
      <c r="DG37" s="669"/>
      <c r="DH37" s="669"/>
      <c r="DI37" s="669"/>
      <c r="DJ37" s="669"/>
      <c r="DK37" s="670"/>
      <c r="DL37" s="662">
        <v>212341</v>
      </c>
      <c r="DM37" s="669"/>
      <c r="DN37" s="669"/>
      <c r="DO37" s="669"/>
      <c r="DP37" s="669"/>
      <c r="DQ37" s="669"/>
      <c r="DR37" s="669"/>
      <c r="DS37" s="669"/>
      <c r="DT37" s="669"/>
      <c r="DU37" s="669"/>
      <c r="DV37" s="670"/>
      <c r="DW37" s="659">
        <v>7.7</v>
      </c>
      <c r="DX37" s="671"/>
      <c r="DY37" s="671"/>
      <c r="DZ37" s="671"/>
      <c r="EA37" s="671"/>
      <c r="EB37" s="671"/>
      <c r="EC37" s="683"/>
    </row>
    <row r="38" spans="2:133" ht="11.25" customHeight="1" x14ac:dyDescent="0.2">
      <c r="B38" s="653" t="s">
        <v>323</v>
      </c>
      <c r="C38" s="654"/>
      <c r="D38" s="654"/>
      <c r="E38" s="654"/>
      <c r="F38" s="654"/>
      <c r="G38" s="654"/>
      <c r="H38" s="654"/>
      <c r="I38" s="654"/>
      <c r="J38" s="654"/>
      <c r="K38" s="654"/>
      <c r="L38" s="654"/>
      <c r="M38" s="654"/>
      <c r="N38" s="654"/>
      <c r="O38" s="654"/>
      <c r="P38" s="654"/>
      <c r="Q38" s="655"/>
      <c r="R38" s="656">
        <v>437544</v>
      </c>
      <c r="S38" s="657"/>
      <c r="T38" s="657"/>
      <c r="U38" s="657"/>
      <c r="V38" s="657"/>
      <c r="W38" s="657"/>
      <c r="X38" s="657"/>
      <c r="Y38" s="658"/>
      <c r="Z38" s="694">
        <v>7.3</v>
      </c>
      <c r="AA38" s="694"/>
      <c r="AB38" s="694"/>
      <c r="AC38" s="694"/>
      <c r="AD38" s="695" t="s">
        <v>122</v>
      </c>
      <c r="AE38" s="695"/>
      <c r="AF38" s="695"/>
      <c r="AG38" s="695"/>
      <c r="AH38" s="695"/>
      <c r="AI38" s="695"/>
      <c r="AJ38" s="695"/>
      <c r="AK38" s="695"/>
      <c r="AL38" s="659" t="s">
        <v>122</v>
      </c>
      <c r="AM38" s="660"/>
      <c r="AN38" s="660"/>
      <c r="AO38" s="696"/>
      <c r="AQ38" s="689" t="s">
        <v>324</v>
      </c>
      <c r="AR38" s="690"/>
      <c r="AS38" s="690"/>
      <c r="AT38" s="690"/>
      <c r="AU38" s="690"/>
      <c r="AV38" s="690"/>
      <c r="AW38" s="690"/>
      <c r="AX38" s="690"/>
      <c r="AY38" s="691"/>
      <c r="AZ38" s="656">
        <v>61299</v>
      </c>
      <c r="BA38" s="657"/>
      <c r="BB38" s="657"/>
      <c r="BC38" s="657"/>
      <c r="BD38" s="669"/>
      <c r="BE38" s="669"/>
      <c r="BF38" s="692"/>
      <c r="BG38" s="653" t="s">
        <v>325</v>
      </c>
      <c r="BH38" s="654"/>
      <c r="BI38" s="654"/>
      <c r="BJ38" s="654"/>
      <c r="BK38" s="654"/>
      <c r="BL38" s="654"/>
      <c r="BM38" s="654"/>
      <c r="BN38" s="654"/>
      <c r="BO38" s="654"/>
      <c r="BP38" s="654"/>
      <c r="BQ38" s="654"/>
      <c r="BR38" s="654"/>
      <c r="BS38" s="654"/>
      <c r="BT38" s="654"/>
      <c r="BU38" s="655"/>
      <c r="BV38" s="656">
        <v>512</v>
      </c>
      <c r="BW38" s="657"/>
      <c r="BX38" s="657"/>
      <c r="BY38" s="657"/>
      <c r="BZ38" s="657"/>
      <c r="CA38" s="657"/>
      <c r="CB38" s="693"/>
      <c r="CD38" s="653" t="s">
        <v>326</v>
      </c>
      <c r="CE38" s="654"/>
      <c r="CF38" s="654"/>
      <c r="CG38" s="654"/>
      <c r="CH38" s="654"/>
      <c r="CI38" s="654"/>
      <c r="CJ38" s="654"/>
      <c r="CK38" s="654"/>
      <c r="CL38" s="654"/>
      <c r="CM38" s="654"/>
      <c r="CN38" s="654"/>
      <c r="CO38" s="654"/>
      <c r="CP38" s="654"/>
      <c r="CQ38" s="655"/>
      <c r="CR38" s="656">
        <v>225288</v>
      </c>
      <c r="CS38" s="657"/>
      <c r="CT38" s="657"/>
      <c r="CU38" s="657"/>
      <c r="CV38" s="657"/>
      <c r="CW38" s="657"/>
      <c r="CX38" s="657"/>
      <c r="CY38" s="658"/>
      <c r="CZ38" s="659">
        <v>3.9</v>
      </c>
      <c r="DA38" s="671"/>
      <c r="DB38" s="671"/>
      <c r="DC38" s="672"/>
      <c r="DD38" s="662">
        <v>187485</v>
      </c>
      <c r="DE38" s="657"/>
      <c r="DF38" s="657"/>
      <c r="DG38" s="657"/>
      <c r="DH38" s="657"/>
      <c r="DI38" s="657"/>
      <c r="DJ38" s="657"/>
      <c r="DK38" s="658"/>
      <c r="DL38" s="662">
        <v>187485</v>
      </c>
      <c r="DM38" s="657"/>
      <c r="DN38" s="657"/>
      <c r="DO38" s="657"/>
      <c r="DP38" s="657"/>
      <c r="DQ38" s="657"/>
      <c r="DR38" s="657"/>
      <c r="DS38" s="657"/>
      <c r="DT38" s="657"/>
      <c r="DU38" s="657"/>
      <c r="DV38" s="658"/>
      <c r="DW38" s="659">
        <v>6.8</v>
      </c>
      <c r="DX38" s="671"/>
      <c r="DY38" s="671"/>
      <c r="DZ38" s="671"/>
      <c r="EA38" s="671"/>
      <c r="EB38" s="671"/>
      <c r="EC38" s="683"/>
    </row>
    <row r="39" spans="2:133" ht="11.25" customHeight="1" x14ac:dyDescent="0.2">
      <c r="B39" s="653" t="s">
        <v>327</v>
      </c>
      <c r="C39" s="654"/>
      <c r="D39" s="654"/>
      <c r="E39" s="654"/>
      <c r="F39" s="654"/>
      <c r="G39" s="654"/>
      <c r="H39" s="654"/>
      <c r="I39" s="654"/>
      <c r="J39" s="654"/>
      <c r="K39" s="654"/>
      <c r="L39" s="654"/>
      <c r="M39" s="654"/>
      <c r="N39" s="654"/>
      <c r="O39" s="654"/>
      <c r="P39" s="654"/>
      <c r="Q39" s="655"/>
      <c r="R39" s="656" t="s">
        <v>122</v>
      </c>
      <c r="S39" s="657"/>
      <c r="T39" s="657"/>
      <c r="U39" s="657"/>
      <c r="V39" s="657"/>
      <c r="W39" s="657"/>
      <c r="X39" s="657"/>
      <c r="Y39" s="658"/>
      <c r="Z39" s="694" t="s">
        <v>122</v>
      </c>
      <c r="AA39" s="694"/>
      <c r="AB39" s="694"/>
      <c r="AC39" s="694"/>
      <c r="AD39" s="695" t="s">
        <v>122</v>
      </c>
      <c r="AE39" s="695"/>
      <c r="AF39" s="695"/>
      <c r="AG39" s="695"/>
      <c r="AH39" s="695"/>
      <c r="AI39" s="695"/>
      <c r="AJ39" s="695"/>
      <c r="AK39" s="695"/>
      <c r="AL39" s="659" t="s">
        <v>122</v>
      </c>
      <c r="AM39" s="660"/>
      <c r="AN39" s="660"/>
      <c r="AO39" s="696"/>
      <c r="AQ39" s="689" t="s">
        <v>328</v>
      </c>
      <c r="AR39" s="690"/>
      <c r="AS39" s="690"/>
      <c r="AT39" s="690"/>
      <c r="AU39" s="690"/>
      <c r="AV39" s="690"/>
      <c r="AW39" s="690"/>
      <c r="AX39" s="690"/>
      <c r="AY39" s="691"/>
      <c r="AZ39" s="656" t="s">
        <v>122</v>
      </c>
      <c r="BA39" s="657"/>
      <c r="BB39" s="657"/>
      <c r="BC39" s="657"/>
      <c r="BD39" s="669"/>
      <c r="BE39" s="669"/>
      <c r="BF39" s="692"/>
      <c r="BG39" s="653" t="s">
        <v>329</v>
      </c>
      <c r="BH39" s="654"/>
      <c r="BI39" s="654"/>
      <c r="BJ39" s="654"/>
      <c r="BK39" s="654"/>
      <c r="BL39" s="654"/>
      <c r="BM39" s="654"/>
      <c r="BN39" s="654"/>
      <c r="BO39" s="654"/>
      <c r="BP39" s="654"/>
      <c r="BQ39" s="654"/>
      <c r="BR39" s="654"/>
      <c r="BS39" s="654"/>
      <c r="BT39" s="654"/>
      <c r="BU39" s="655"/>
      <c r="BV39" s="656">
        <v>800</v>
      </c>
      <c r="BW39" s="657"/>
      <c r="BX39" s="657"/>
      <c r="BY39" s="657"/>
      <c r="BZ39" s="657"/>
      <c r="CA39" s="657"/>
      <c r="CB39" s="693"/>
      <c r="CD39" s="653" t="s">
        <v>330</v>
      </c>
      <c r="CE39" s="654"/>
      <c r="CF39" s="654"/>
      <c r="CG39" s="654"/>
      <c r="CH39" s="654"/>
      <c r="CI39" s="654"/>
      <c r="CJ39" s="654"/>
      <c r="CK39" s="654"/>
      <c r="CL39" s="654"/>
      <c r="CM39" s="654"/>
      <c r="CN39" s="654"/>
      <c r="CO39" s="654"/>
      <c r="CP39" s="654"/>
      <c r="CQ39" s="655"/>
      <c r="CR39" s="656">
        <v>189737</v>
      </c>
      <c r="CS39" s="669"/>
      <c r="CT39" s="669"/>
      <c r="CU39" s="669"/>
      <c r="CV39" s="669"/>
      <c r="CW39" s="669"/>
      <c r="CX39" s="669"/>
      <c r="CY39" s="670"/>
      <c r="CZ39" s="659">
        <v>3.3</v>
      </c>
      <c r="DA39" s="671"/>
      <c r="DB39" s="671"/>
      <c r="DC39" s="672"/>
      <c r="DD39" s="662">
        <v>111402</v>
      </c>
      <c r="DE39" s="669"/>
      <c r="DF39" s="669"/>
      <c r="DG39" s="669"/>
      <c r="DH39" s="669"/>
      <c r="DI39" s="669"/>
      <c r="DJ39" s="669"/>
      <c r="DK39" s="670"/>
      <c r="DL39" s="662" t="s">
        <v>122</v>
      </c>
      <c r="DM39" s="669"/>
      <c r="DN39" s="669"/>
      <c r="DO39" s="669"/>
      <c r="DP39" s="669"/>
      <c r="DQ39" s="669"/>
      <c r="DR39" s="669"/>
      <c r="DS39" s="669"/>
      <c r="DT39" s="669"/>
      <c r="DU39" s="669"/>
      <c r="DV39" s="670"/>
      <c r="DW39" s="659" t="s">
        <v>122</v>
      </c>
      <c r="DX39" s="671"/>
      <c r="DY39" s="671"/>
      <c r="DZ39" s="671"/>
      <c r="EA39" s="671"/>
      <c r="EB39" s="671"/>
      <c r="EC39" s="683"/>
    </row>
    <row r="40" spans="2:133" ht="11.25" customHeight="1" x14ac:dyDescent="0.2">
      <c r="B40" s="653" t="s">
        <v>331</v>
      </c>
      <c r="C40" s="654"/>
      <c r="D40" s="654"/>
      <c r="E40" s="654"/>
      <c r="F40" s="654"/>
      <c r="G40" s="654"/>
      <c r="H40" s="654"/>
      <c r="I40" s="654"/>
      <c r="J40" s="654"/>
      <c r="K40" s="654"/>
      <c r="L40" s="654"/>
      <c r="M40" s="654"/>
      <c r="N40" s="654"/>
      <c r="O40" s="654"/>
      <c r="P40" s="654"/>
      <c r="Q40" s="655"/>
      <c r="R40" s="656">
        <v>4644</v>
      </c>
      <c r="S40" s="657"/>
      <c r="T40" s="657"/>
      <c r="U40" s="657"/>
      <c r="V40" s="657"/>
      <c r="W40" s="657"/>
      <c r="X40" s="657"/>
      <c r="Y40" s="658"/>
      <c r="Z40" s="694">
        <v>0.1</v>
      </c>
      <c r="AA40" s="694"/>
      <c r="AB40" s="694"/>
      <c r="AC40" s="694"/>
      <c r="AD40" s="695" t="s">
        <v>122</v>
      </c>
      <c r="AE40" s="695"/>
      <c r="AF40" s="695"/>
      <c r="AG40" s="695"/>
      <c r="AH40" s="695"/>
      <c r="AI40" s="695"/>
      <c r="AJ40" s="695"/>
      <c r="AK40" s="695"/>
      <c r="AL40" s="659" t="s">
        <v>122</v>
      </c>
      <c r="AM40" s="660"/>
      <c r="AN40" s="660"/>
      <c r="AO40" s="696"/>
      <c r="AQ40" s="689" t="s">
        <v>332</v>
      </c>
      <c r="AR40" s="690"/>
      <c r="AS40" s="690"/>
      <c r="AT40" s="690"/>
      <c r="AU40" s="690"/>
      <c r="AV40" s="690"/>
      <c r="AW40" s="690"/>
      <c r="AX40" s="690"/>
      <c r="AY40" s="691"/>
      <c r="AZ40" s="656" t="s">
        <v>122</v>
      </c>
      <c r="BA40" s="657"/>
      <c r="BB40" s="657"/>
      <c r="BC40" s="657"/>
      <c r="BD40" s="669"/>
      <c r="BE40" s="669"/>
      <c r="BF40" s="692"/>
      <c r="BG40" s="697" t="s">
        <v>333</v>
      </c>
      <c r="BH40" s="698"/>
      <c r="BI40" s="698"/>
      <c r="BJ40" s="698"/>
      <c r="BK40" s="698"/>
      <c r="BL40" s="205"/>
      <c r="BM40" s="654" t="s">
        <v>334</v>
      </c>
      <c r="BN40" s="654"/>
      <c r="BO40" s="654"/>
      <c r="BP40" s="654"/>
      <c r="BQ40" s="654"/>
      <c r="BR40" s="654"/>
      <c r="BS40" s="654"/>
      <c r="BT40" s="654"/>
      <c r="BU40" s="655"/>
      <c r="BV40" s="656">
        <v>89</v>
      </c>
      <c r="BW40" s="657"/>
      <c r="BX40" s="657"/>
      <c r="BY40" s="657"/>
      <c r="BZ40" s="657"/>
      <c r="CA40" s="657"/>
      <c r="CB40" s="693"/>
      <c r="CD40" s="653" t="s">
        <v>335</v>
      </c>
      <c r="CE40" s="654"/>
      <c r="CF40" s="654"/>
      <c r="CG40" s="654"/>
      <c r="CH40" s="654"/>
      <c r="CI40" s="654"/>
      <c r="CJ40" s="654"/>
      <c r="CK40" s="654"/>
      <c r="CL40" s="654"/>
      <c r="CM40" s="654"/>
      <c r="CN40" s="654"/>
      <c r="CO40" s="654"/>
      <c r="CP40" s="654"/>
      <c r="CQ40" s="655"/>
      <c r="CR40" s="656">
        <v>68076</v>
      </c>
      <c r="CS40" s="657"/>
      <c r="CT40" s="657"/>
      <c r="CU40" s="657"/>
      <c r="CV40" s="657"/>
      <c r="CW40" s="657"/>
      <c r="CX40" s="657"/>
      <c r="CY40" s="658"/>
      <c r="CZ40" s="659">
        <v>1.2</v>
      </c>
      <c r="DA40" s="671"/>
      <c r="DB40" s="671"/>
      <c r="DC40" s="672"/>
      <c r="DD40" s="662">
        <v>60000</v>
      </c>
      <c r="DE40" s="657"/>
      <c r="DF40" s="657"/>
      <c r="DG40" s="657"/>
      <c r="DH40" s="657"/>
      <c r="DI40" s="657"/>
      <c r="DJ40" s="657"/>
      <c r="DK40" s="658"/>
      <c r="DL40" s="662" t="s">
        <v>122</v>
      </c>
      <c r="DM40" s="657"/>
      <c r="DN40" s="657"/>
      <c r="DO40" s="657"/>
      <c r="DP40" s="657"/>
      <c r="DQ40" s="657"/>
      <c r="DR40" s="657"/>
      <c r="DS40" s="657"/>
      <c r="DT40" s="657"/>
      <c r="DU40" s="657"/>
      <c r="DV40" s="658"/>
      <c r="DW40" s="659" t="s">
        <v>122</v>
      </c>
      <c r="DX40" s="671"/>
      <c r="DY40" s="671"/>
      <c r="DZ40" s="671"/>
      <c r="EA40" s="671"/>
      <c r="EB40" s="671"/>
      <c r="EC40" s="683"/>
    </row>
    <row r="41" spans="2:133" ht="11.25" customHeight="1" x14ac:dyDescent="0.2">
      <c r="B41" s="637" t="s">
        <v>336</v>
      </c>
      <c r="C41" s="638"/>
      <c r="D41" s="638"/>
      <c r="E41" s="638"/>
      <c r="F41" s="638"/>
      <c r="G41" s="638"/>
      <c r="H41" s="638"/>
      <c r="I41" s="638"/>
      <c r="J41" s="638"/>
      <c r="K41" s="638"/>
      <c r="L41" s="638"/>
      <c r="M41" s="638"/>
      <c r="N41" s="638"/>
      <c r="O41" s="638"/>
      <c r="P41" s="638"/>
      <c r="Q41" s="639"/>
      <c r="R41" s="640">
        <v>5978568</v>
      </c>
      <c r="S41" s="681"/>
      <c r="T41" s="681"/>
      <c r="U41" s="681"/>
      <c r="V41" s="681"/>
      <c r="W41" s="681"/>
      <c r="X41" s="681"/>
      <c r="Y41" s="684"/>
      <c r="Z41" s="685">
        <v>100</v>
      </c>
      <c r="AA41" s="685"/>
      <c r="AB41" s="685"/>
      <c r="AC41" s="685"/>
      <c r="AD41" s="686">
        <v>2766212</v>
      </c>
      <c r="AE41" s="686"/>
      <c r="AF41" s="686"/>
      <c r="AG41" s="686"/>
      <c r="AH41" s="686"/>
      <c r="AI41" s="686"/>
      <c r="AJ41" s="686"/>
      <c r="AK41" s="686"/>
      <c r="AL41" s="643">
        <v>100</v>
      </c>
      <c r="AM41" s="687"/>
      <c r="AN41" s="687"/>
      <c r="AO41" s="688"/>
      <c r="AQ41" s="689" t="s">
        <v>337</v>
      </c>
      <c r="AR41" s="690"/>
      <c r="AS41" s="690"/>
      <c r="AT41" s="690"/>
      <c r="AU41" s="690"/>
      <c r="AV41" s="690"/>
      <c r="AW41" s="690"/>
      <c r="AX41" s="690"/>
      <c r="AY41" s="691"/>
      <c r="AZ41" s="656">
        <v>50435</v>
      </c>
      <c r="BA41" s="657"/>
      <c r="BB41" s="657"/>
      <c r="BC41" s="657"/>
      <c r="BD41" s="669"/>
      <c r="BE41" s="669"/>
      <c r="BF41" s="692"/>
      <c r="BG41" s="697"/>
      <c r="BH41" s="698"/>
      <c r="BI41" s="698"/>
      <c r="BJ41" s="698"/>
      <c r="BK41" s="698"/>
      <c r="BL41" s="205"/>
      <c r="BM41" s="654" t="s">
        <v>338</v>
      </c>
      <c r="BN41" s="654"/>
      <c r="BO41" s="654"/>
      <c r="BP41" s="654"/>
      <c r="BQ41" s="654"/>
      <c r="BR41" s="654"/>
      <c r="BS41" s="654"/>
      <c r="BT41" s="654"/>
      <c r="BU41" s="655"/>
      <c r="BV41" s="656">
        <v>4</v>
      </c>
      <c r="BW41" s="657"/>
      <c r="BX41" s="657"/>
      <c r="BY41" s="657"/>
      <c r="BZ41" s="657"/>
      <c r="CA41" s="657"/>
      <c r="CB41" s="693"/>
      <c r="CD41" s="653" t="s">
        <v>339</v>
      </c>
      <c r="CE41" s="654"/>
      <c r="CF41" s="654"/>
      <c r="CG41" s="654"/>
      <c r="CH41" s="654"/>
      <c r="CI41" s="654"/>
      <c r="CJ41" s="654"/>
      <c r="CK41" s="654"/>
      <c r="CL41" s="654"/>
      <c r="CM41" s="654"/>
      <c r="CN41" s="654"/>
      <c r="CO41" s="654"/>
      <c r="CP41" s="654"/>
      <c r="CQ41" s="655"/>
      <c r="CR41" s="656" t="s">
        <v>122</v>
      </c>
      <c r="CS41" s="669"/>
      <c r="CT41" s="669"/>
      <c r="CU41" s="669"/>
      <c r="CV41" s="669"/>
      <c r="CW41" s="669"/>
      <c r="CX41" s="669"/>
      <c r="CY41" s="670"/>
      <c r="CZ41" s="659" t="s">
        <v>122</v>
      </c>
      <c r="DA41" s="671"/>
      <c r="DB41" s="671"/>
      <c r="DC41" s="672"/>
      <c r="DD41" s="662" t="s">
        <v>122</v>
      </c>
      <c r="DE41" s="669"/>
      <c r="DF41" s="669"/>
      <c r="DG41" s="669"/>
      <c r="DH41" s="669"/>
      <c r="DI41" s="669"/>
      <c r="DJ41" s="669"/>
      <c r="DK41" s="670"/>
      <c r="DL41" s="663"/>
      <c r="DM41" s="664"/>
      <c r="DN41" s="664"/>
      <c r="DO41" s="664"/>
      <c r="DP41" s="664"/>
      <c r="DQ41" s="664"/>
      <c r="DR41" s="664"/>
      <c r="DS41" s="664"/>
      <c r="DT41" s="664"/>
      <c r="DU41" s="664"/>
      <c r="DV41" s="665"/>
      <c r="DW41" s="666"/>
      <c r="DX41" s="667"/>
      <c r="DY41" s="667"/>
      <c r="DZ41" s="667"/>
      <c r="EA41" s="667"/>
      <c r="EB41" s="667"/>
      <c r="EC41" s="668"/>
    </row>
    <row r="42" spans="2:133" ht="11.25" customHeight="1" x14ac:dyDescent="0.2">
      <c r="AQ42" s="701" t="s">
        <v>340</v>
      </c>
      <c r="AR42" s="702"/>
      <c r="AS42" s="702"/>
      <c r="AT42" s="702"/>
      <c r="AU42" s="702"/>
      <c r="AV42" s="702"/>
      <c r="AW42" s="702"/>
      <c r="AX42" s="702"/>
      <c r="AY42" s="703"/>
      <c r="AZ42" s="640">
        <v>174853</v>
      </c>
      <c r="BA42" s="681"/>
      <c r="BB42" s="681"/>
      <c r="BC42" s="681"/>
      <c r="BD42" s="641"/>
      <c r="BE42" s="641"/>
      <c r="BF42" s="704"/>
      <c r="BG42" s="699"/>
      <c r="BH42" s="700"/>
      <c r="BI42" s="700"/>
      <c r="BJ42" s="700"/>
      <c r="BK42" s="700"/>
      <c r="BL42" s="206"/>
      <c r="BM42" s="638" t="s">
        <v>341</v>
      </c>
      <c r="BN42" s="638"/>
      <c r="BO42" s="638"/>
      <c r="BP42" s="638"/>
      <c r="BQ42" s="638"/>
      <c r="BR42" s="638"/>
      <c r="BS42" s="638"/>
      <c r="BT42" s="638"/>
      <c r="BU42" s="639"/>
      <c r="BV42" s="640">
        <v>372</v>
      </c>
      <c r="BW42" s="681"/>
      <c r="BX42" s="681"/>
      <c r="BY42" s="681"/>
      <c r="BZ42" s="681"/>
      <c r="CA42" s="681"/>
      <c r="CB42" s="682"/>
      <c r="CD42" s="653" t="s">
        <v>342</v>
      </c>
      <c r="CE42" s="654"/>
      <c r="CF42" s="654"/>
      <c r="CG42" s="654"/>
      <c r="CH42" s="654"/>
      <c r="CI42" s="654"/>
      <c r="CJ42" s="654"/>
      <c r="CK42" s="654"/>
      <c r="CL42" s="654"/>
      <c r="CM42" s="654"/>
      <c r="CN42" s="654"/>
      <c r="CO42" s="654"/>
      <c r="CP42" s="654"/>
      <c r="CQ42" s="655"/>
      <c r="CR42" s="656">
        <v>1764701</v>
      </c>
      <c r="CS42" s="669"/>
      <c r="CT42" s="669"/>
      <c r="CU42" s="669"/>
      <c r="CV42" s="669"/>
      <c r="CW42" s="669"/>
      <c r="CX42" s="669"/>
      <c r="CY42" s="670"/>
      <c r="CZ42" s="659">
        <v>30.9</v>
      </c>
      <c r="DA42" s="671"/>
      <c r="DB42" s="671"/>
      <c r="DC42" s="672"/>
      <c r="DD42" s="662">
        <v>303799</v>
      </c>
      <c r="DE42" s="669"/>
      <c r="DF42" s="669"/>
      <c r="DG42" s="669"/>
      <c r="DH42" s="669"/>
      <c r="DI42" s="669"/>
      <c r="DJ42" s="669"/>
      <c r="DK42" s="670"/>
      <c r="DL42" s="663"/>
      <c r="DM42" s="664"/>
      <c r="DN42" s="664"/>
      <c r="DO42" s="664"/>
      <c r="DP42" s="664"/>
      <c r="DQ42" s="664"/>
      <c r="DR42" s="664"/>
      <c r="DS42" s="664"/>
      <c r="DT42" s="664"/>
      <c r="DU42" s="664"/>
      <c r="DV42" s="665"/>
      <c r="DW42" s="666"/>
      <c r="DX42" s="667"/>
      <c r="DY42" s="667"/>
      <c r="DZ42" s="667"/>
      <c r="EA42" s="667"/>
      <c r="EB42" s="667"/>
      <c r="EC42" s="668"/>
    </row>
    <row r="43" spans="2:133" ht="11.25" customHeight="1" x14ac:dyDescent="0.2">
      <c r="B43" s="196" t="s">
        <v>343</v>
      </c>
      <c r="CD43" s="653" t="s">
        <v>344</v>
      </c>
      <c r="CE43" s="654"/>
      <c r="CF43" s="654"/>
      <c r="CG43" s="654"/>
      <c r="CH43" s="654"/>
      <c r="CI43" s="654"/>
      <c r="CJ43" s="654"/>
      <c r="CK43" s="654"/>
      <c r="CL43" s="654"/>
      <c r="CM43" s="654"/>
      <c r="CN43" s="654"/>
      <c r="CO43" s="654"/>
      <c r="CP43" s="654"/>
      <c r="CQ43" s="655"/>
      <c r="CR43" s="656">
        <v>40278</v>
      </c>
      <c r="CS43" s="669"/>
      <c r="CT43" s="669"/>
      <c r="CU43" s="669"/>
      <c r="CV43" s="669"/>
      <c r="CW43" s="669"/>
      <c r="CX43" s="669"/>
      <c r="CY43" s="670"/>
      <c r="CZ43" s="659">
        <v>0.7</v>
      </c>
      <c r="DA43" s="671"/>
      <c r="DB43" s="671"/>
      <c r="DC43" s="672"/>
      <c r="DD43" s="662">
        <v>40278</v>
      </c>
      <c r="DE43" s="669"/>
      <c r="DF43" s="669"/>
      <c r="DG43" s="669"/>
      <c r="DH43" s="669"/>
      <c r="DI43" s="669"/>
      <c r="DJ43" s="669"/>
      <c r="DK43" s="670"/>
      <c r="DL43" s="663"/>
      <c r="DM43" s="664"/>
      <c r="DN43" s="664"/>
      <c r="DO43" s="664"/>
      <c r="DP43" s="664"/>
      <c r="DQ43" s="664"/>
      <c r="DR43" s="664"/>
      <c r="DS43" s="664"/>
      <c r="DT43" s="664"/>
      <c r="DU43" s="664"/>
      <c r="DV43" s="665"/>
      <c r="DW43" s="666"/>
      <c r="DX43" s="667"/>
      <c r="DY43" s="667"/>
      <c r="DZ43" s="667"/>
      <c r="EA43" s="667"/>
      <c r="EB43" s="667"/>
      <c r="EC43" s="668"/>
    </row>
    <row r="44" spans="2:133" ht="11.25" customHeight="1" x14ac:dyDescent="0.2">
      <c r="B44" s="673" t="s">
        <v>345</v>
      </c>
      <c r="C44" s="673"/>
      <c r="D44" s="673"/>
      <c r="E44" s="673"/>
      <c r="F44" s="673"/>
      <c r="G44" s="673"/>
      <c r="H44" s="673"/>
      <c r="I44" s="673"/>
      <c r="J44" s="673"/>
      <c r="K44" s="673"/>
      <c r="L44" s="673"/>
      <c r="M44" s="673"/>
      <c r="N44" s="673"/>
      <c r="O44" s="673"/>
      <c r="P44" s="673"/>
      <c r="Q44" s="673"/>
      <c r="R44" s="673"/>
      <c r="S44" s="673"/>
      <c r="T44" s="673"/>
      <c r="U44" s="673"/>
      <c r="V44" s="673"/>
      <c r="W44" s="673"/>
      <c r="X44" s="673"/>
      <c r="Y44" s="673"/>
      <c r="Z44" s="673"/>
      <c r="AA44" s="673"/>
      <c r="AB44" s="673"/>
      <c r="AC44" s="673"/>
      <c r="AD44" s="673"/>
      <c r="AE44" s="673"/>
      <c r="AF44" s="673"/>
      <c r="AG44" s="673"/>
      <c r="AH44" s="673"/>
      <c r="AI44" s="673"/>
      <c r="AJ44" s="673"/>
      <c r="AK44" s="673"/>
      <c r="AL44" s="673"/>
      <c r="AM44" s="673"/>
      <c r="AN44" s="673"/>
      <c r="AO44" s="673"/>
      <c r="AP44" s="673"/>
      <c r="AQ44" s="673"/>
      <c r="AR44" s="673"/>
      <c r="AS44" s="673"/>
      <c r="AT44" s="673"/>
      <c r="AU44" s="673"/>
      <c r="AV44" s="673"/>
      <c r="AW44" s="673"/>
      <c r="AX44" s="673"/>
      <c r="AY44" s="673"/>
      <c r="AZ44" s="673"/>
      <c r="BA44" s="673"/>
      <c r="BB44" s="673"/>
      <c r="BC44" s="673"/>
      <c r="BD44" s="673"/>
      <c r="BE44" s="673"/>
      <c r="BF44" s="673"/>
      <c r="BG44" s="673"/>
      <c r="BH44" s="673"/>
      <c r="BI44" s="673"/>
      <c r="BJ44" s="673"/>
      <c r="BK44" s="673"/>
      <c r="BL44" s="673"/>
      <c r="BM44" s="673"/>
      <c r="BN44" s="673"/>
      <c r="BO44" s="673"/>
      <c r="BP44" s="673"/>
      <c r="BQ44" s="673"/>
      <c r="BR44" s="673"/>
      <c r="BS44" s="673"/>
      <c r="BT44" s="673"/>
      <c r="BU44" s="673"/>
      <c r="BV44" s="673"/>
      <c r="BW44" s="673"/>
      <c r="BX44" s="673"/>
      <c r="BY44" s="673"/>
      <c r="BZ44" s="673"/>
      <c r="CA44" s="673"/>
      <c r="CB44" s="673"/>
      <c r="CC44" s="674"/>
      <c r="CD44" s="675" t="s">
        <v>293</v>
      </c>
      <c r="CE44" s="676"/>
      <c r="CF44" s="653" t="s">
        <v>346</v>
      </c>
      <c r="CG44" s="654"/>
      <c r="CH44" s="654"/>
      <c r="CI44" s="654"/>
      <c r="CJ44" s="654"/>
      <c r="CK44" s="654"/>
      <c r="CL44" s="654"/>
      <c r="CM44" s="654"/>
      <c r="CN44" s="654"/>
      <c r="CO44" s="654"/>
      <c r="CP44" s="654"/>
      <c r="CQ44" s="655"/>
      <c r="CR44" s="656">
        <v>775927</v>
      </c>
      <c r="CS44" s="657"/>
      <c r="CT44" s="657"/>
      <c r="CU44" s="657"/>
      <c r="CV44" s="657"/>
      <c r="CW44" s="657"/>
      <c r="CX44" s="657"/>
      <c r="CY44" s="658"/>
      <c r="CZ44" s="659">
        <v>13.6</v>
      </c>
      <c r="DA44" s="660"/>
      <c r="DB44" s="660"/>
      <c r="DC44" s="661"/>
      <c r="DD44" s="662">
        <v>163211</v>
      </c>
      <c r="DE44" s="657"/>
      <c r="DF44" s="657"/>
      <c r="DG44" s="657"/>
      <c r="DH44" s="657"/>
      <c r="DI44" s="657"/>
      <c r="DJ44" s="657"/>
      <c r="DK44" s="658"/>
      <c r="DL44" s="663"/>
      <c r="DM44" s="664"/>
      <c r="DN44" s="664"/>
      <c r="DO44" s="664"/>
      <c r="DP44" s="664"/>
      <c r="DQ44" s="664"/>
      <c r="DR44" s="664"/>
      <c r="DS44" s="664"/>
      <c r="DT44" s="664"/>
      <c r="DU44" s="664"/>
      <c r="DV44" s="665"/>
      <c r="DW44" s="666"/>
      <c r="DX44" s="667"/>
      <c r="DY44" s="667"/>
      <c r="DZ44" s="667"/>
      <c r="EA44" s="667"/>
      <c r="EB44" s="667"/>
      <c r="EC44" s="668"/>
    </row>
    <row r="45" spans="2:133" ht="11.25" customHeight="1" x14ac:dyDescent="0.2">
      <c r="B45" s="673" t="s">
        <v>347</v>
      </c>
      <c r="C45" s="673"/>
      <c r="D45" s="673"/>
      <c r="E45" s="673"/>
      <c r="F45" s="673"/>
      <c r="G45" s="673"/>
      <c r="H45" s="673"/>
      <c r="I45" s="673"/>
      <c r="J45" s="673"/>
      <c r="K45" s="673"/>
      <c r="L45" s="673"/>
      <c r="M45" s="673"/>
      <c r="N45" s="673"/>
      <c r="O45" s="673"/>
      <c r="P45" s="673"/>
      <c r="Q45" s="673"/>
      <c r="R45" s="673"/>
      <c r="S45" s="673"/>
      <c r="T45" s="673"/>
      <c r="U45" s="673"/>
      <c r="V45" s="673"/>
      <c r="W45" s="673"/>
      <c r="X45" s="673"/>
      <c r="Y45" s="673"/>
      <c r="Z45" s="673"/>
      <c r="AA45" s="673"/>
      <c r="AB45" s="673"/>
      <c r="AC45" s="673"/>
      <c r="AD45" s="673"/>
      <c r="AE45" s="673"/>
      <c r="AF45" s="673"/>
      <c r="AG45" s="673"/>
      <c r="AH45" s="673"/>
      <c r="AI45" s="673"/>
      <c r="AJ45" s="673"/>
      <c r="AK45" s="673"/>
      <c r="AL45" s="673"/>
      <c r="AM45" s="673"/>
      <c r="AN45" s="673"/>
      <c r="AO45" s="673"/>
      <c r="AP45" s="673"/>
      <c r="AQ45" s="673"/>
      <c r="AR45" s="673"/>
      <c r="AS45" s="673"/>
      <c r="AT45" s="673"/>
      <c r="AU45" s="673"/>
      <c r="AV45" s="673"/>
      <c r="AW45" s="673"/>
      <c r="AX45" s="673"/>
      <c r="AY45" s="673"/>
      <c r="AZ45" s="673"/>
      <c r="BA45" s="673"/>
      <c r="BB45" s="673"/>
      <c r="BC45" s="673"/>
      <c r="BD45" s="673"/>
      <c r="BE45" s="673"/>
      <c r="BF45" s="673"/>
      <c r="BG45" s="673"/>
      <c r="BH45" s="673"/>
      <c r="BI45" s="673"/>
      <c r="BJ45" s="673"/>
      <c r="BK45" s="673"/>
      <c r="BL45" s="673"/>
      <c r="BM45" s="673"/>
      <c r="BN45" s="673"/>
      <c r="BO45" s="673"/>
      <c r="BP45" s="673"/>
      <c r="BQ45" s="673"/>
      <c r="BR45" s="673"/>
      <c r="BS45" s="673"/>
      <c r="BT45" s="673"/>
      <c r="BU45" s="673"/>
      <c r="BV45" s="673"/>
      <c r="BW45" s="673"/>
      <c r="BX45" s="673"/>
      <c r="BY45" s="673"/>
      <c r="BZ45" s="673"/>
      <c r="CA45" s="673"/>
      <c r="CB45" s="673"/>
      <c r="CC45" s="674"/>
      <c r="CD45" s="677"/>
      <c r="CE45" s="678"/>
      <c r="CF45" s="653" t="s">
        <v>348</v>
      </c>
      <c r="CG45" s="654"/>
      <c r="CH45" s="654"/>
      <c r="CI45" s="654"/>
      <c r="CJ45" s="654"/>
      <c r="CK45" s="654"/>
      <c r="CL45" s="654"/>
      <c r="CM45" s="654"/>
      <c r="CN45" s="654"/>
      <c r="CO45" s="654"/>
      <c r="CP45" s="654"/>
      <c r="CQ45" s="655"/>
      <c r="CR45" s="656">
        <v>291177</v>
      </c>
      <c r="CS45" s="669"/>
      <c r="CT45" s="669"/>
      <c r="CU45" s="669"/>
      <c r="CV45" s="669"/>
      <c r="CW45" s="669"/>
      <c r="CX45" s="669"/>
      <c r="CY45" s="670"/>
      <c r="CZ45" s="659">
        <v>5.0999999999999996</v>
      </c>
      <c r="DA45" s="671"/>
      <c r="DB45" s="671"/>
      <c r="DC45" s="672"/>
      <c r="DD45" s="662">
        <v>20071</v>
      </c>
      <c r="DE45" s="669"/>
      <c r="DF45" s="669"/>
      <c r="DG45" s="669"/>
      <c r="DH45" s="669"/>
      <c r="DI45" s="669"/>
      <c r="DJ45" s="669"/>
      <c r="DK45" s="670"/>
      <c r="DL45" s="663"/>
      <c r="DM45" s="664"/>
      <c r="DN45" s="664"/>
      <c r="DO45" s="664"/>
      <c r="DP45" s="664"/>
      <c r="DQ45" s="664"/>
      <c r="DR45" s="664"/>
      <c r="DS45" s="664"/>
      <c r="DT45" s="664"/>
      <c r="DU45" s="664"/>
      <c r="DV45" s="665"/>
      <c r="DW45" s="666"/>
      <c r="DX45" s="667"/>
      <c r="DY45" s="667"/>
      <c r="DZ45" s="667"/>
      <c r="EA45" s="667"/>
      <c r="EB45" s="667"/>
      <c r="EC45" s="668"/>
    </row>
    <row r="46" spans="2:133" ht="11.25" customHeight="1" x14ac:dyDescent="0.2">
      <c r="B46" s="207"/>
      <c r="CD46" s="677"/>
      <c r="CE46" s="678"/>
      <c r="CF46" s="653" t="s">
        <v>349</v>
      </c>
      <c r="CG46" s="654"/>
      <c r="CH46" s="654"/>
      <c r="CI46" s="654"/>
      <c r="CJ46" s="654"/>
      <c r="CK46" s="654"/>
      <c r="CL46" s="654"/>
      <c r="CM46" s="654"/>
      <c r="CN46" s="654"/>
      <c r="CO46" s="654"/>
      <c r="CP46" s="654"/>
      <c r="CQ46" s="655"/>
      <c r="CR46" s="656">
        <v>458790</v>
      </c>
      <c r="CS46" s="657"/>
      <c r="CT46" s="657"/>
      <c r="CU46" s="657"/>
      <c r="CV46" s="657"/>
      <c r="CW46" s="657"/>
      <c r="CX46" s="657"/>
      <c r="CY46" s="658"/>
      <c r="CZ46" s="659">
        <v>8</v>
      </c>
      <c r="DA46" s="660"/>
      <c r="DB46" s="660"/>
      <c r="DC46" s="661"/>
      <c r="DD46" s="662">
        <v>133735</v>
      </c>
      <c r="DE46" s="657"/>
      <c r="DF46" s="657"/>
      <c r="DG46" s="657"/>
      <c r="DH46" s="657"/>
      <c r="DI46" s="657"/>
      <c r="DJ46" s="657"/>
      <c r="DK46" s="658"/>
      <c r="DL46" s="663"/>
      <c r="DM46" s="664"/>
      <c r="DN46" s="664"/>
      <c r="DO46" s="664"/>
      <c r="DP46" s="664"/>
      <c r="DQ46" s="664"/>
      <c r="DR46" s="664"/>
      <c r="DS46" s="664"/>
      <c r="DT46" s="664"/>
      <c r="DU46" s="664"/>
      <c r="DV46" s="665"/>
      <c r="DW46" s="666"/>
      <c r="DX46" s="667"/>
      <c r="DY46" s="667"/>
      <c r="DZ46" s="667"/>
      <c r="EA46" s="667"/>
      <c r="EB46" s="667"/>
      <c r="EC46" s="668"/>
    </row>
    <row r="47" spans="2:133" ht="11.25" customHeight="1" x14ac:dyDescent="0.2">
      <c r="B47" s="207"/>
      <c r="CD47" s="677"/>
      <c r="CE47" s="678"/>
      <c r="CF47" s="653" t="s">
        <v>350</v>
      </c>
      <c r="CG47" s="654"/>
      <c r="CH47" s="654"/>
      <c r="CI47" s="654"/>
      <c r="CJ47" s="654"/>
      <c r="CK47" s="654"/>
      <c r="CL47" s="654"/>
      <c r="CM47" s="654"/>
      <c r="CN47" s="654"/>
      <c r="CO47" s="654"/>
      <c r="CP47" s="654"/>
      <c r="CQ47" s="655"/>
      <c r="CR47" s="656">
        <v>988774</v>
      </c>
      <c r="CS47" s="669"/>
      <c r="CT47" s="669"/>
      <c r="CU47" s="669"/>
      <c r="CV47" s="669"/>
      <c r="CW47" s="669"/>
      <c r="CX47" s="669"/>
      <c r="CY47" s="670"/>
      <c r="CZ47" s="659">
        <v>17.3</v>
      </c>
      <c r="DA47" s="671"/>
      <c r="DB47" s="671"/>
      <c r="DC47" s="672"/>
      <c r="DD47" s="662">
        <v>140588</v>
      </c>
      <c r="DE47" s="669"/>
      <c r="DF47" s="669"/>
      <c r="DG47" s="669"/>
      <c r="DH47" s="669"/>
      <c r="DI47" s="669"/>
      <c r="DJ47" s="669"/>
      <c r="DK47" s="670"/>
      <c r="DL47" s="663"/>
      <c r="DM47" s="664"/>
      <c r="DN47" s="664"/>
      <c r="DO47" s="664"/>
      <c r="DP47" s="664"/>
      <c r="DQ47" s="664"/>
      <c r="DR47" s="664"/>
      <c r="DS47" s="664"/>
      <c r="DT47" s="664"/>
      <c r="DU47" s="664"/>
      <c r="DV47" s="665"/>
      <c r="DW47" s="666"/>
      <c r="DX47" s="667"/>
      <c r="DY47" s="667"/>
      <c r="DZ47" s="667"/>
      <c r="EA47" s="667"/>
      <c r="EB47" s="667"/>
      <c r="EC47" s="668"/>
    </row>
    <row r="48" spans="2:133" ht="10.8" x14ac:dyDescent="0.2">
      <c r="B48" s="207"/>
      <c r="CD48" s="679"/>
      <c r="CE48" s="680"/>
      <c r="CF48" s="653" t="s">
        <v>351</v>
      </c>
      <c r="CG48" s="654"/>
      <c r="CH48" s="654"/>
      <c r="CI48" s="654"/>
      <c r="CJ48" s="654"/>
      <c r="CK48" s="654"/>
      <c r="CL48" s="654"/>
      <c r="CM48" s="654"/>
      <c r="CN48" s="654"/>
      <c r="CO48" s="654"/>
      <c r="CP48" s="654"/>
      <c r="CQ48" s="655"/>
      <c r="CR48" s="656" t="s">
        <v>122</v>
      </c>
      <c r="CS48" s="657"/>
      <c r="CT48" s="657"/>
      <c r="CU48" s="657"/>
      <c r="CV48" s="657"/>
      <c r="CW48" s="657"/>
      <c r="CX48" s="657"/>
      <c r="CY48" s="658"/>
      <c r="CZ48" s="659" t="s">
        <v>122</v>
      </c>
      <c r="DA48" s="660"/>
      <c r="DB48" s="660"/>
      <c r="DC48" s="661"/>
      <c r="DD48" s="662" t="s">
        <v>122</v>
      </c>
      <c r="DE48" s="657"/>
      <c r="DF48" s="657"/>
      <c r="DG48" s="657"/>
      <c r="DH48" s="657"/>
      <c r="DI48" s="657"/>
      <c r="DJ48" s="657"/>
      <c r="DK48" s="658"/>
      <c r="DL48" s="663"/>
      <c r="DM48" s="664"/>
      <c r="DN48" s="664"/>
      <c r="DO48" s="664"/>
      <c r="DP48" s="664"/>
      <c r="DQ48" s="664"/>
      <c r="DR48" s="664"/>
      <c r="DS48" s="664"/>
      <c r="DT48" s="664"/>
      <c r="DU48" s="664"/>
      <c r="DV48" s="665"/>
      <c r="DW48" s="666"/>
      <c r="DX48" s="667"/>
      <c r="DY48" s="667"/>
      <c r="DZ48" s="667"/>
      <c r="EA48" s="667"/>
      <c r="EB48" s="667"/>
      <c r="EC48" s="668"/>
    </row>
    <row r="49" spans="2:133" ht="11.25" customHeight="1" x14ac:dyDescent="0.2">
      <c r="B49" s="207"/>
      <c r="CD49" s="637" t="s">
        <v>352</v>
      </c>
      <c r="CE49" s="638"/>
      <c r="CF49" s="638"/>
      <c r="CG49" s="638"/>
      <c r="CH49" s="638"/>
      <c r="CI49" s="638"/>
      <c r="CJ49" s="638"/>
      <c r="CK49" s="638"/>
      <c r="CL49" s="638"/>
      <c r="CM49" s="638"/>
      <c r="CN49" s="638"/>
      <c r="CO49" s="638"/>
      <c r="CP49" s="638"/>
      <c r="CQ49" s="639"/>
      <c r="CR49" s="640">
        <v>5718003</v>
      </c>
      <c r="CS49" s="641"/>
      <c r="CT49" s="641"/>
      <c r="CU49" s="641"/>
      <c r="CV49" s="641"/>
      <c r="CW49" s="641"/>
      <c r="CX49" s="641"/>
      <c r="CY49" s="642"/>
      <c r="CZ49" s="643">
        <v>100</v>
      </c>
      <c r="DA49" s="644"/>
      <c r="DB49" s="644"/>
      <c r="DC49" s="645"/>
      <c r="DD49" s="646">
        <v>3438495</v>
      </c>
      <c r="DE49" s="641"/>
      <c r="DF49" s="641"/>
      <c r="DG49" s="641"/>
      <c r="DH49" s="641"/>
      <c r="DI49" s="641"/>
      <c r="DJ49" s="641"/>
      <c r="DK49" s="642"/>
      <c r="DL49" s="647"/>
      <c r="DM49" s="648"/>
      <c r="DN49" s="648"/>
      <c r="DO49" s="648"/>
      <c r="DP49" s="648"/>
      <c r="DQ49" s="648"/>
      <c r="DR49" s="648"/>
      <c r="DS49" s="648"/>
      <c r="DT49" s="648"/>
      <c r="DU49" s="648"/>
      <c r="DV49" s="649"/>
      <c r="DW49" s="650"/>
      <c r="DX49" s="651"/>
      <c r="DY49" s="651"/>
      <c r="DZ49" s="651"/>
      <c r="EA49" s="651"/>
      <c r="EB49" s="651"/>
      <c r="EC49" s="652"/>
    </row>
  </sheetData>
  <sheetProtection algorithmName="SHA-512" hashValue="IXqT1h3JKsMTuGkgEr6fT1veDp9PNSNFT3BpS2GsXP6SwnO+ytYznim3QYgjO1Xum6O1rS/GmkhWpkIxRdtz6w==" saltValue="hMxu3+dQ4AQkP70a3gqcK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B27:Q27"/>
    <mergeCell ref="R27:Y27"/>
    <mergeCell ref="Z27:AC27"/>
    <mergeCell ref="AD27:AK27"/>
    <mergeCell ref="AL27:AO27"/>
    <mergeCell ref="AP27:BF27"/>
    <mergeCell ref="BG27:BN27"/>
    <mergeCell ref="BO27:BR27"/>
    <mergeCell ref="BS27:CB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25" t="s">
        <v>353</v>
      </c>
      <c r="B2" s="1125"/>
      <c r="C2" s="1125"/>
      <c r="D2" s="1125"/>
      <c r="E2" s="1125"/>
      <c r="F2" s="1125"/>
      <c r="G2" s="1125"/>
      <c r="H2" s="1125"/>
      <c r="I2" s="1125"/>
      <c r="J2" s="1125"/>
      <c r="K2" s="1125"/>
      <c r="L2" s="1125"/>
      <c r="M2" s="1125"/>
      <c r="N2" s="1125"/>
      <c r="O2" s="1125"/>
      <c r="P2" s="1125"/>
      <c r="Q2" s="1125"/>
      <c r="R2" s="1125"/>
      <c r="S2" s="1125"/>
      <c r="T2" s="1125"/>
      <c r="U2" s="1125"/>
      <c r="V2" s="1125"/>
      <c r="W2" s="1125"/>
      <c r="X2" s="1125"/>
      <c r="Y2" s="1125"/>
      <c r="Z2" s="1125"/>
      <c r="AA2" s="1125"/>
      <c r="AB2" s="1125"/>
      <c r="AC2" s="1125"/>
      <c r="AD2" s="1125"/>
      <c r="AE2" s="1125"/>
      <c r="AF2" s="1125"/>
      <c r="AG2" s="1125"/>
      <c r="AH2" s="1125"/>
      <c r="AI2" s="1125"/>
      <c r="AJ2" s="1125"/>
      <c r="AK2" s="1125"/>
      <c r="AL2" s="1125"/>
      <c r="AM2" s="1125"/>
      <c r="AN2" s="1125"/>
      <c r="AO2" s="1125"/>
      <c r="AP2" s="1125"/>
      <c r="AQ2" s="1125"/>
      <c r="AR2" s="1125"/>
      <c r="AS2" s="1125"/>
      <c r="AT2" s="1125"/>
      <c r="AU2" s="1125"/>
      <c r="AV2" s="1125"/>
      <c r="AW2" s="1125"/>
      <c r="AX2" s="1125"/>
      <c r="AY2" s="1125"/>
      <c r="AZ2" s="1125"/>
      <c r="BA2" s="1125"/>
      <c r="BB2" s="1125"/>
      <c r="BC2" s="1125"/>
      <c r="BD2" s="1125"/>
      <c r="BE2" s="1125"/>
      <c r="BF2" s="1125"/>
      <c r="BG2" s="1125"/>
      <c r="BH2" s="1125"/>
      <c r="BI2" s="1125"/>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26" t="s">
        <v>354</v>
      </c>
      <c r="DK2" s="1127"/>
      <c r="DL2" s="1127"/>
      <c r="DM2" s="1127"/>
      <c r="DN2" s="1127"/>
      <c r="DO2" s="1128"/>
      <c r="DP2" s="210"/>
      <c r="DQ2" s="1126" t="s">
        <v>355</v>
      </c>
      <c r="DR2" s="1127"/>
      <c r="DS2" s="1127"/>
      <c r="DT2" s="1127"/>
      <c r="DU2" s="1127"/>
      <c r="DV2" s="1127"/>
      <c r="DW2" s="1127"/>
      <c r="DX2" s="1127"/>
      <c r="DY2" s="1127"/>
      <c r="DZ2" s="1128"/>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94" t="s">
        <v>356</v>
      </c>
      <c r="B4" s="1094"/>
      <c r="C4" s="1094"/>
      <c r="D4" s="1094"/>
      <c r="E4" s="1094"/>
      <c r="F4" s="1094"/>
      <c r="G4" s="1094"/>
      <c r="H4" s="1094"/>
      <c r="I4" s="1094"/>
      <c r="J4" s="1094"/>
      <c r="K4" s="1094"/>
      <c r="L4" s="1094"/>
      <c r="M4" s="1094"/>
      <c r="N4" s="1094"/>
      <c r="O4" s="1094"/>
      <c r="P4" s="1094"/>
      <c r="Q4" s="1094"/>
      <c r="R4" s="1094"/>
      <c r="S4" s="1094"/>
      <c r="T4" s="1094"/>
      <c r="U4" s="1094"/>
      <c r="V4" s="1094"/>
      <c r="W4" s="1094"/>
      <c r="X4" s="1094"/>
      <c r="Y4" s="1094"/>
      <c r="Z4" s="1094"/>
      <c r="AA4" s="1094"/>
      <c r="AB4" s="1094"/>
      <c r="AC4" s="1094"/>
      <c r="AD4" s="1094"/>
      <c r="AE4" s="1094"/>
      <c r="AF4" s="1094"/>
      <c r="AG4" s="1094"/>
      <c r="AH4" s="1094"/>
      <c r="AI4" s="1094"/>
      <c r="AJ4" s="1094"/>
      <c r="AK4" s="1094"/>
      <c r="AL4" s="1094"/>
      <c r="AM4" s="1094"/>
      <c r="AN4" s="1094"/>
      <c r="AO4" s="1094"/>
      <c r="AP4" s="1094"/>
      <c r="AQ4" s="1094"/>
      <c r="AR4" s="1094"/>
      <c r="AS4" s="1094"/>
      <c r="AT4" s="1094"/>
      <c r="AU4" s="1094"/>
      <c r="AV4" s="1094"/>
      <c r="AW4" s="1094"/>
      <c r="AX4" s="1094"/>
      <c r="AY4" s="1094"/>
      <c r="AZ4" s="214"/>
      <c r="BA4" s="214"/>
      <c r="BB4" s="214"/>
      <c r="BC4" s="214"/>
      <c r="BD4" s="214"/>
      <c r="BE4" s="215"/>
      <c r="BF4" s="215"/>
      <c r="BG4" s="215"/>
      <c r="BH4" s="215"/>
      <c r="BI4" s="215"/>
      <c r="BJ4" s="215"/>
      <c r="BK4" s="215"/>
      <c r="BL4" s="215"/>
      <c r="BM4" s="215"/>
      <c r="BN4" s="215"/>
      <c r="BO4" s="215"/>
      <c r="BP4" s="215"/>
      <c r="BQ4" s="765" t="s">
        <v>357</v>
      </c>
      <c r="BR4" s="765"/>
      <c r="BS4" s="765"/>
      <c r="BT4" s="765"/>
      <c r="BU4" s="765"/>
      <c r="BV4" s="765"/>
      <c r="BW4" s="765"/>
      <c r="BX4" s="765"/>
      <c r="BY4" s="765"/>
      <c r="BZ4" s="765"/>
      <c r="CA4" s="765"/>
      <c r="CB4" s="765"/>
      <c r="CC4" s="765"/>
      <c r="CD4" s="765"/>
      <c r="CE4" s="765"/>
      <c r="CF4" s="765"/>
      <c r="CG4" s="765"/>
      <c r="CH4" s="765"/>
      <c r="CI4" s="765"/>
      <c r="CJ4" s="765"/>
      <c r="CK4" s="765"/>
      <c r="CL4" s="765"/>
      <c r="CM4" s="765"/>
      <c r="CN4" s="765"/>
      <c r="CO4" s="765"/>
      <c r="CP4" s="765"/>
      <c r="CQ4" s="765"/>
      <c r="CR4" s="765"/>
      <c r="CS4" s="765"/>
      <c r="CT4" s="765"/>
      <c r="CU4" s="765"/>
      <c r="CV4" s="765"/>
      <c r="CW4" s="765"/>
      <c r="CX4" s="765"/>
      <c r="CY4" s="765"/>
      <c r="CZ4" s="765"/>
      <c r="DA4" s="765"/>
      <c r="DB4" s="765"/>
      <c r="DC4" s="765"/>
      <c r="DD4" s="765"/>
      <c r="DE4" s="765"/>
      <c r="DF4" s="765"/>
      <c r="DG4" s="765"/>
      <c r="DH4" s="765"/>
      <c r="DI4" s="765"/>
      <c r="DJ4" s="765"/>
      <c r="DK4" s="765"/>
      <c r="DL4" s="765"/>
      <c r="DM4" s="765"/>
      <c r="DN4" s="765"/>
      <c r="DO4" s="765"/>
      <c r="DP4" s="765"/>
      <c r="DQ4" s="765"/>
      <c r="DR4" s="765"/>
      <c r="DS4" s="765"/>
      <c r="DT4" s="765"/>
      <c r="DU4" s="765"/>
      <c r="DV4" s="765"/>
      <c r="DW4" s="765"/>
      <c r="DX4" s="765"/>
      <c r="DY4" s="765"/>
      <c r="DZ4" s="765"/>
      <c r="EA4" s="216"/>
    </row>
    <row r="5" spans="1:131" s="217" customFormat="1" ht="26.25" customHeight="1" x14ac:dyDescent="0.2">
      <c r="A5" s="1030" t="s">
        <v>358</v>
      </c>
      <c r="B5" s="1031"/>
      <c r="C5" s="1031"/>
      <c r="D5" s="1031"/>
      <c r="E5" s="1031"/>
      <c r="F5" s="1031"/>
      <c r="G5" s="1031"/>
      <c r="H5" s="1031"/>
      <c r="I5" s="1031"/>
      <c r="J5" s="1031"/>
      <c r="K5" s="1031"/>
      <c r="L5" s="1031"/>
      <c r="M5" s="1031"/>
      <c r="N5" s="1031"/>
      <c r="O5" s="1031"/>
      <c r="P5" s="1032"/>
      <c r="Q5" s="1036" t="s">
        <v>359</v>
      </c>
      <c r="R5" s="1037"/>
      <c r="S5" s="1037"/>
      <c r="T5" s="1037"/>
      <c r="U5" s="1038"/>
      <c r="V5" s="1036" t="s">
        <v>360</v>
      </c>
      <c r="W5" s="1037"/>
      <c r="X5" s="1037"/>
      <c r="Y5" s="1037"/>
      <c r="Z5" s="1038"/>
      <c r="AA5" s="1036" t="s">
        <v>361</v>
      </c>
      <c r="AB5" s="1037"/>
      <c r="AC5" s="1037"/>
      <c r="AD5" s="1037"/>
      <c r="AE5" s="1037"/>
      <c r="AF5" s="1129" t="s">
        <v>362</v>
      </c>
      <c r="AG5" s="1037"/>
      <c r="AH5" s="1037"/>
      <c r="AI5" s="1037"/>
      <c r="AJ5" s="1050"/>
      <c r="AK5" s="1037" t="s">
        <v>363</v>
      </c>
      <c r="AL5" s="1037"/>
      <c r="AM5" s="1037"/>
      <c r="AN5" s="1037"/>
      <c r="AO5" s="1038"/>
      <c r="AP5" s="1036" t="s">
        <v>364</v>
      </c>
      <c r="AQ5" s="1037"/>
      <c r="AR5" s="1037"/>
      <c r="AS5" s="1037"/>
      <c r="AT5" s="1038"/>
      <c r="AU5" s="1036" t="s">
        <v>365</v>
      </c>
      <c r="AV5" s="1037"/>
      <c r="AW5" s="1037"/>
      <c r="AX5" s="1037"/>
      <c r="AY5" s="1050"/>
      <c r="AZ5" s="214"/>
      <c r="BA5" s="214"/>
      <c r="BB5" s="214"/>
      <c r="BC5" s="214"/>
      <c r="BD5" s="214"/>
      <c r="BE5" s="215"/>
      <c r="BF5" s="215"/>
      <c r="BG5" s="215"/>
      <c r="BH5" s="215"/>
      <c r="BI5" s="215"/>
      <c r="BJ5" s="215"/>
      <c r="BK5" s="215"/>
      <c r="BL5" s="215"/>
      <c r="BM5" s="215"/>
      <c r="BN5" s="215"/>
      <c r="BO5" s="215"/>
      <c r="BP5" s="215"/>
      <c r="BQ5" s="1030" t="s">
        <v>366</v>
      </c>
      <c r="BR5" s="1031"/>
      <c r="BS5" s="1031"/>
      <c r="BT5" s="1031"/>
      <c r="BU5" s="1031"/>
      <c r="BV5" s="1031"/>
      <c r="BW5" s="1031"/>
      <c r="BX5" s="1031"/>
      <c r="BY5" s="1031"/>
      <c r="BZ5" s="1031"/>
      <c r="CA5" s="1031"/>
      <c r="CB5" s="1031"/>
      <c r="CC5" s="1031"/>
      <c r="CD5" s="1031"/>
      <c r="CE5" s="1031"/>
      <c r="CF5" s="1031"/>
      <c r="CG5" s="1032"/>
      <c r="CH5" s="1036" t="s">
        <v>367</v>
      </c>
      <c r="CI5" s="1037"/>
      <c r="CJ5" s="1037"/>
      <c r="CK5" s="1037"/>
      <c r="CL5" s="1038"/>
      <c r="CM5" s="1036" t="s">
        <v>368</v>
      </c>
      <c r="CN5" s="1037"/>
      <c r="CO5" s="1037"/>
      <c r="CP5" s="1037"/>
      <c r="CQ5" s="1038"/>
      <c r="CR5" s="1036" t="s">
        <v>369</v>
      </c>
      <c r="CS5" s="1037"/>
      <c r="CT5" s="1037"/>
      <c r="CU5" s="1037"/>
      <c r="CV5" s="1038"/>
      <c r="CW5" s="1036" t="s">
        <v>370</v>
      </c>
      <c r="CX5" s="1037"/>
      <c r="CY5" s="1037"/>
      <c r="CZ5" s="1037"/>
      <c r="DA5" s="1038"/>
      <c r="DB5" s="1036" t="s">
        <v>371</v>
      </c>
      <c r="DC5" s="1037"/>
      <c r="DD5" s="1037"/>
      <c r="DE5" s="1037"/>
      <c r="DF5" s="1038"/>
      <c r="DG5" s="1119" t="s">
        <v>372</v>
      </c>
      <c r="DH5" s="1120"/>
      <c r="DI5" s="1120"/>
      <c r="DJ5" s="1120"/>
      <c r="DK5" s="1121"/>
      <c r="DL5" s="1119" t="s">
        <v>373</v>
      </c>
      <c r="DM5" s="1120"/>
      <c r="DN5" s="1120"/>
      <c r="DO5" s="1120"/>
      <c r="DP5" s="1121"/>
      <c r="DQ5" s="1036" t="s">
        <v>374</v>
      </c>
      <c r="DR5" s="1037"/>
      <c r="DS5" s="1037"/>
      <c r="DT5" s="1037"/>
      <c r="DU5" s="1038"/>
      <c r="DV5" s="1036" t="s">
        <v>365</v>
      </c>
      <c r="DW5" s="1037"/>
      <c r="DX5" s="1037"/>
      <c r="DY5" s="1037"/>
      <c r="DZ5" s="1050"/>
      <c r="EA5" s="216"/>
    </row>
    <row r="6" spans="1:131" s="217" customFormat="1" ht="26.25" customHeight="1" thickBot="1" x14ac:dyDescent="0.25">
      <c r="A6" s="1033"/>
      <c r="B6" s="1034"/>
      <c r="C6" s="1034"/>
      <c r="D6" s="1034"/>
      <c r="E6" s="1034"/>
      <c r="F6" s="1034"/>
      <c r="G6" s="1034"/>
      <c r="H6" s="1034"/>
      <c r="I6" s="1034"/>
      <c r="J6" s="1034"/>
      <c r="K6" s="1034"/>
      <c r="L6" s="1034"/>
      <c r="M6" s="1034"/>
      <c r="N6" s="1034"/>
      <c r="O6" s="1034"/>
      <c r="P6" s="1035"/>
      <c r="Q6" s="1039"/>
      <c r="R6" s="1040"/>
      <c r="S6" s="1040"/>
      <c r="T6" s="1040"/>
      <c r="U6" s="1041"/>
      <c r="V6" s="1039"/>
      <c r="W6" s="1040"/>
      <c r="X6" s="1040"/>
      <c r="Y6" s="1040"/>
      <c r="Z6" s="1041"/>
      <c r="AA6" s="1039"/>
      <c r="AB6" s="1040"/>
      <c r="AC6" s="1040"/>
      <c r="AD6" s="1040"/>
      <c r="AE6" s="1040"/>
      <c r="AF6" s="1130"/>
      <c r="AG6" s="1040"/>
      <c r="AH6" s="1040"/>
      <c r="AI6" s="1040"/>
      <c r="AJ6" s="1051"/>
      <c r="AK6" s="1040"/>
      <c r="AL6" s="1040"/>
      <c r="AM6" s="1040"/>
      <c r="AN6" s="1040"/>
      <c r="AO6" s="1041"/>
      <c r="AP6" s="1039"/>
      <c r="AQ6" s="1040"/>
      <c r="AR6" s="1040"/>
      <c r="AS6" s="1040"/>
      <c r="AT6" s="1041"/>
      <c r="AU6" s="1039"/>
      <c r="AV6" s="1040"/>
      <c r="AW6" s="1040"/>
      <c r="AX6" s="1040"/>
      <c r="AY6" s="1051"/>
      <c r="AZ6" s="214"/>
      <c r="BA6" s="214"/>
      <c r="BB6" s="214"/>
      <c r="BC6" s="214"/>
      <c r="BD6" s="214"/>
      <c r="BE6" s="215"/>
      <c r="BF6" s="215"/>
      <c r="BG6" s="215"/>
      <c r="BH6" s="215"/>
      <c r="BI6" s="215"/>
      <c r="BJ6" s="215"/>
      <c r="BK6" s="215"/>
      <c r="BL6" s="215"/>
      <c r="BM6" s="215"/>
      <c r="BN6" s="215"/>
      <c r="BO6" s="215"/>
      <c r="BP6" s="215"/>
      <c r="BQ6" s="1033"/>
      <c r="BR6" s="1034"/>
      <c r="BS6" s="1034"/>
      <c r="BT6" s="1034"/>
      <c r="BU6" s="1034"/>
      <c r="BV6" s="1034"/>
      <c r="BW6" s="1034"/>
      <c r="BX6" s="1034"/>
      <c r="BY6" s="1034"/>
      <c r="BZ6" s="1034"/>
      <c r="CA6" s="1034"/>
      <c r="CB6" s="1034"/>
      <c r="CC6" s="1034"/>
      <c r="CD6" s="1034"/>
      <c r="CE6" s="1034"/>
      <c r="CF6" s="1034"/>
      <c r="CG6" s="1035"/>
      <c r="CH6" s="1039"/>
      <c r="CI6" s="1040"/>
      <c r="CJ6" s="1040"/>
      <c r="CK6" s="1040"/>
      <c r="CL6" s="1041"/>
      <c r="CM6" s="1039"/>
      <c r="CN6" s="1040"/>
      <c r="CO6" s="1040"/>
      <c r="CP6" s="1040"/>
      <c r="CQ6" s="1041"/>
      <c r="CR6" s="1039"/>
      <c r="CS6" s="1040"/>
      <c r="CT6" s="1040"/>
      <c r="CU6" s="1040"/>
      <c r="CV6" s="1041"/>
      <c r="CW6" s="1039"/>
      <c r="CX6" s="1040"/>
      <c r="CY6" s="1040"/>
      <c r="CZ6" s="1040"/>
      <c r="DA6" s="1041"/>
      <c r="DB6" s="1039"/>
      <c r="DC6" s="1040"/>
      <c r="DD6" s="1040"/>
      <c r="DE6" s="1040"/>
      <c r="DF6" s="1041"/>
      <c r="DG6" s="1122"/>
      <c r="DH6" s="1123"/>
      <c r="DI6" s="1123"/>
      <c r="DJ6" s="1123"/>
      <c r="DK6" s="1124"/>
      <c r="DL6" s="1122"/>
      <c r="DM6" s="1123"/>
      <c r="DN6" s="1123"/>
      <c r="DO6" s="1123"/>
      <c r="DP6" s="1124"/>
      <c r="DQ6" s="1039"/>
      <c r="DR6" s="1040"/>
      <c r="DS6" s="1040"/>
      <c r="DT6" s="1040"/>
      <c r="DU6" s="1041"/>
      <c r="DV6" s="1039"/>
      <c r="DW6" s="1040"/>
      <c r="DX6" s="1040"/>
      <c r="DY6" s="1040"/>
      <c r="DZ6" s="1051"/>
      <c r="EA6" s="216"/>
    </row>
    <row r="7" spans="1:131" s="217" customFormat="1" ht="26.25" customHeight="1" thickTop="1" x14ac:dyDescent="0.2">
      <c r="A7" s="218">
        <v>1</v>
      </c>
      <c r="B7" s="1082" t="s">
        <v>375</v>
      </c>
      <c r="C7" s="1083"/>
      <c r="D7" s="1083"/>
      <c r="E7" s="1083"/>
      <c r="F7" s="1083"/>
      <c r="G7" s="1083"/>
      <c r="H7" s="1083"/>
      <c r="I7" s="1083"/>
      <c r="J7" s="1083"/>
      <c r="K7" s="1083"/>
      <c r="L7" s="1083"/>
      <c r="M7" s="1083"/>
      <c r="N7" s="1083"/>
      <c r="O7" s="1083"/>
      <c r="P7" s="1084"/>
      <c r="Q7" s="1137">
        <v>5979</v>
      </c>
      <c r="R7" s="1138"/>
      <c r="S7" s="1138"/>
      <c r="T7" s="1138"/>
      <c r="U7" s="1138"/>
      <c r="V7" s="1138">
        <v>5718</v>
      </c>
      <c r="W7" s="1138"/>
      <c r="X7" s="1138"/>
      <c r="Y7" s="1138"/>
      <c r="Z7" s="1138"/>
      <c r="AA7" s="1138">
        <v>261</v>
      </c>
      <c r="AB7" s="1138"/>
      <c r="AC7" s="1138"/>
      <c r="AD7" s="1138"/>
      <c r="AE7" s="1139"/>
      <c r="AF7" s="1140">
        <v>117</v>
      </c>
      <c r="AG7" s="1141"/>
      <c r="AH7" s="1141"/>
      <c r="AI7" s="1141"/>
      <c r="AJ7" s="1142"/>
      <c r="AK7" s="1143">
        <v>138</v>
      </c>
      <c r="AL7" s="1144"/>
      <c r="AM7" s="1144"/>
      <c r="AN7" s="1144"/>
      <c r="AO7" s="1144"/>
      <c r="AP7" s="1144">
        <v>4239</v>
      </c>
      <c r="AQ7" s="1144"/>
      <c r="AR7" s="1144"/>
      <c r="AS7" s="1144"/>
      <c r="AT7" s="1144"/>
      <c r="AU7" s="1145"/>
      <c r="AV7" s="1145"/>
      <c r="AW7" s="1145"/>
      <c r="AX7" s="1145"/>
      <c r="AY7" s="1146"/>
      <c r="AZ7" s="214"/>
      <c r="BA7" s="214"/>
      <c r="BB7" s="214"/>
      <c r="BC7" s="214"/>
      <c r="BD7" s="214"/>
      <c r="BE7" s="215"/>
      <c r="BF7" s="215"/>
      <c r="BG7" s="215"/>
      <c r="BH7" s="215"/>
      <c r="BI7" s="215"/>
      <c r="BJ7" s="215"/>
      <c r="BK7" s="215"/>
      <c r="BL7" s="215"/>
      <c r="BM7" s="215"/>
      <c r="BN7" s="215"/>
      <c r="BO7" s="215"/>
      <c r="BP7" s="215"/>
      <c r="BQ7" s="218">
        <v>1</v>
      </c>
      <c r="BR7" s="219"/>
      <c r="BS7" s="1134" t="s">
        <v>547</v>
      </c>
      <c r="BT7" s="1135"/>
      <c r="BU7" s="1135"/>
      <c r="BV7" s="1135"/>
      <c r="BW7" s="1135"/>
      <c r="BX7" s="1135"/>
      <c r="BY7" s="1135"/>
      <c r="BZ7" s="1135"/>
      <c r="CA7" s="1135"/>
      <c r="CB7" s="1135"/>
      <c r="CC7" s="1135"/>
      <c r="CD7" s="1135"/>
      <c r="CE7" s="1135"/>
      <c r="CF7" s="1135"/>
      <c r="CG7" s="1147"/>
      <c r="CH7" s="1131">
        <v>8</v>
      </c>
      <c r="CI7" s="1132"/>
      <c r="CJ7" s="1132"/>
      <c r="CK7" s="1132"/>
      <c r="CL7" s="1133"/>
      <c r="CM7" s="1131">
        <v>-90</v>
      </c>
      <c r="CN7" s="1132"/>
      <c r="CO7" s="1132"/>
      <c r="CP7" s="1132"/>
      <c r="CQ7" s="1133"/>
      <c r="CR7" s="1131">
        <v>50</v>
      </c>
      <c r="CS7" s="1132"/>
      <c r="CT7" s="1132"/>
      <c r="CU7" s="1132"/>
      <c r="CV7" s="1133"/>
      <c r="CW7" s="1131">
        <v>50</v>
      </c>
      <c r="CX7" s="1132"/>
      <c r="CY7" s="1132"/>
      <c r="CZ7" s="1132"/>
      <c r="DA7" s="1133"/>
      <c r="DB7" s="1131">
        <v>30</v>
      </c>
      <c r="DC7" s="1132"/>
      <c r="DD7" s="1132"/>
      <c r="DE7" s="1132"/>
      <c r="DF7" s="1133"/>
      <c r="DG7" s="1131" t="s">
        <v>565</v>
      </c>
      <c r="DH7" s="1132"/>
      <c r="DI7" s="1132"/>
      <c r="DJ7" s="1132"/>
      <c r="DK7" s="1133"/>
      <c r="DL7" s="1131" t="s">
        <v>565</v>
      </c>
      <c r="DM7" s="1132"/>
      <c r="DN7" s="1132"/>
      <c r="DO7" s="1132"/>
      <c r="DP7" s="1133"/>
      <c r="DQ7" s="1131" t="s">
        <v>565</v>
      </c>
      <c r="DR7" s="1132"/>
      <c r="DS7" s="1132"/>
      <c r="DT7" s="1132"/>
      <c r="DU7" s="1133"/>
      <c r="DV7" s="1134" t="s">
        <v>550</v>
      </c>
      <c r="DW7" s="1135"/>
      <c r="DX7" s="1135"/>
      <c r="DY7" s="1135"/>
      <c r="DZ7" s="1136"/>
      <c r="EA7" s="216"/>
    </row>
    <row r="8" spans="1:131" s="217" customFormat="1" ht="26.25" customHeight="1" x14ac:dyDescent="0.2">
      <c r="A8" s="220">
        <v>2</v>
      </c>
      <c r="B8" s="1065"/>
      <c r="C8" s="1066"/>
      <c r="D8" s="1066"/>
      <c r="E8" s="1066"/>
      <c r="F8" s="1066"/>
      <c r="G8" s="1066"/>
      <c r="H8" s="1066"/>
      <c r="I8" s="1066"/>
      <c r="J8" s="1066"/>
      <c r="K8" s="1066"/>
      <c r="L8" s="1066"/>
      <c r="M8" s="1066"/>
      <c r="N8" s="1066"/>
      <c r="O8" s="1066"/>
      <c r="P8" s="1067"/>
      <c r="Q8" s="1073"/>
      <c r="R8" s="1074"/>
      <c r="S8" s="1074"/>
      <c r="T8" s="1074"/>
      <c r="U8" s="1074"/>
      <c r="V8" s="1074"/>
      <c r="W8" s="1074"/>
      <c r="X8" s="1074"/>
      <c r="Y8" s="1074"/>
      <c r="Z8" s="1074"/>
      <c r="AA8" s="1074"/>
      <c r="AB8" s="1074"/>
      <c r="AC8" s="1074"/>
      <c r="AD8" s="1074"/>
      <c r="AE8" s="1075"/>
      <c r="AF8" s="1070"/>
      <c r="AG8" s="1071"/>
      <c r="AH8" s="1071"/>
      <c r="AI8" s="1071"/>
      <c r="AJ8" s="1072"/>
      <c r="AK8" s="1115"/>
      <c r="AL8" s="1116"/>
      <c r="AM8" s="1116"/>
      <c r="AN8" s="1116"/>
      <c r="AO8" s="1116"/>
      <c r="AP8" s="1116"/>
      <c r="AQ8" s="1116"/>
      <c r="AR8" s="1116"/>
      <c r="AS8" s="1116"/>
      <c r="AT8" s="1116"/>
      <c r="AU8" s="1117"/>
      <c r="AV8" s="1117"/>
      <c r="AW8" s="1117"/>
      <c r="AX8" s="1117"/>
      <c r="AY8" s="1118"/>
      <c r="AZ8" s="214"/>
      <c r="BA8" s="214"/>
      <c r="BB8" s="214"/>
      <c r="BC8" s="214"/>
      <c r="BD8" s="214"/>
      <c r="BE8" s="215"/>
      <c r="BF8" s="215"/>
      <c r="BG8" s="215"/>
      <c r="BH8" s="215"/>
      <c r="BI8" s="215"/>
      <c r="BJ8" s="215"/>
      <c r="BK8" s="215"/>
      <c r="BL8" s="215"/>
      <c r="BM8" s="215"/>
      <c r="BN8" s="215"/>
      <c r="BO8" s="215"/>
      <c r="BP8" s="215"/>
      <c r="BQ8" s="220">
        <v>2</v>
      </c>
      <c r="BR8" s="221"/>
      <c r="BS8" s="1027" t="s">
        <v>548</v>
      </c>
      <c r="BT8" s="1028"/>
      <c r="BU8" s="1028"/>
      <c r="BV8" s="1028"/>
      <c r="BW8" s="1028"/>
      <c r="BX8" s="1028"/>
      <c r="BY8" s="1028"/>
      <c r="BZ8" s="1028"/>
      <c r="CA8" s="1028"/>
      <c r="CB8" s="1028"/>
      <c r="CC8" s="1028"/>
      <c r="CD8" s="1028"/>
      <c r="CE8" s="1028"/>
      <c r="CF8" s="1028"/>
      <c r="CG8" s="1049"/>
      <c r="CH8" s="1024" t="s">
        <v>566</v>
      </c>
      <c r="CI8" s="1025"/>
      <c r="CJ8" s="1025"/>
      <c r="CK8" s="1025"/>
      <c r="CL8" s="1026"/>
      <c r="CM8" s="1024">
        <v>-29</v>
      </c>
      <c r="CN8" s="1025"/>
      <c r="CO8" s="1025"/>
      <c r="CP8" s="1025"/>
      <c r="CQ8" s="1026"/>
      <c r="CR8" s="1024">
        <v>50</v>
      </c>
      <c r="CS8" s="1025"/>
      <c r="CT8" s="1025"/>
      <c r="CU8" s="1025"/>
      <c r="CV8" s="1026"/>
      <c r="CW8" s="1024">
        <v>25</v>
      </c>
      <c r="CX8" s="1025"/>
      <c r="CY8" s="1025"/>
      <c r="CZ8" s="1025"/>
      <c r="DA8" s="1026"/>
      <c r="DB8" s="1024">
        <v>30</v>
      </c>
      <c r="DC8" s="1025"/>
      <c r="DD8" s="1025"/>
      <c r="DE8" s="1025"/>
      <c r="DF8" s="1026"/>
      <c r="DG8" s="1024" t="s">
        <v>565</v>
      </c>
      <c r="DH8" s="1025"/>
      <c r="DI8" s="1025"/>
      <c r="DJ8" s="1025"/>
      <c r="DK8" s="1026"/>
      <c r="DL8" s="1024" t="s">
        <v>565</v>
      </c>
      <c r="DM8" s="1025"/>
      <c r="DN8" s="1025"/>
      <c r="DO8" s="1025"/>
      <c r="DP8" s="1026"/>
      <c r="DQ8" s="1024" t="s">
        <v>565</v>
      </c>
      <c r="DR8" s="1025"/>
      <c r="DS8" s="1025"/>
      <c r="DT8" s="1025"/>
      <c r="DU8" s="1026"/>
      <c r="DV8" s="1027"/>
      <c r="DW8" s="1028"/>
      <c r="DX8" s="1028"/>
      <c r="DY8" s="1028"/>
      <c r="DZ8" s="1029"/>
      <c r="EA8" s="216"/>
    </row>
    <row r="9" spans="1:131" s="217" customFormat="1" ht="26.25" customHeight="1" x14ac:dyDescent="0.2">
      <c r="A9" s="220">
        <v>3</v>
      </c>
      <c r="B9" s="1065"/>
      <c r="C9" s="1066"/>
      <c r="D9" s="1066"/>
      <c r="E9" s="1066"/>
      <c r="F9" s="1066"/>
      <c r="G9" s="1066"/>
      <c r="H9" s="1066"/>
      <c r="I9" s="1066"/>
      <c r="J9" s="1066"/>
      <c r="K9" s="1066"/>
      <c r="L9" s="1066"/>
      <c r="M9" s="1066"/>
      <c r="N9" s="1066"/>
      <c r="O9" s="1066"/>
      <c r="P9" s="1067"/>
      <c r="Q9" s="1073"/>
      <c r="R9" s="1074"/>
      <c r="S9" s="1074"/>
      <c r="T9" s="1074"/>
      <c r="U9" s="1074"/>
      <c r="V9" s="1074"/>
      <c r="W9" s="1074"/>
      <c r="X9" s="1074"/>
      <c r="Y9" s="1074"/>
      <c r="Z9" s="1074"/>
      <c r="AA9" s="1074"/>
      <c r="AB9" s="1074"/>
      <c r="AC9" s="1074"/>
      <c r="AD9" s="1074"/>
      <c r="AE9" s="1075"/>
      <c r="AF9" s="1070"/>
      <c r="AG9" s="1071"/>
      <c r="AH9" s="1071"/>
      <c r="AI9" s="1071"/>
      <c r="AJ9" s="1072"/>
      <c r="AK9" s="1115"/>
      <c r="AL9" s="1116"/>
      <c r="AM9" s="1116"/>
      <c r="AN9" s="1116"/>
      <c r="AO9" s="1116"/>
      <c r="AP9" s="1116"/>
      <c r="AQ9" s="1116"/>
      <c r="AR9" s="1116"/>
      <c r="AS9" s="1116"/>
      <c r="AT9" s="1116"/>
      <c r="AU9" s="1117"/>
      <c r="AV9" s="1117"/>
      <c r="AW9" s="1117"/>
      <c r="AX9" s="1117"/>
      <c r="AY9" s="1118"/>
      <c r="AZ9" s="214"/>
      <c r="BA9" s="214"/>
      <c r="BB9" s="214"/>
      <c r="BC9" s="214"/>
      <c r="BD9" s="214"/>
      <c r="BE9" s="215"/>
      <c r="BF9" s="215"/>
      <c r="BG9" s="215"/>
      <c r="BH9" s="215"/>
      <c r="BI9" s="215"/>
      <c r="BJ9" s="215"/>
      <c r="BK9" s="215"/>
      <c r="BL9" s="215"/>
      <c r="BM9" s="215"/>
      <c r="BN9" s="215"/>
      <c r="BO9" s="215"/>
      <c r="BP9" s="215"/>
      <c r="BQ9" s="220">
        <v>3</v>
      </c>
      <c r="BR9" s="221"/>
      <c r="BS9" s="1027" t="s">
        <v>549</v>
      </c>
      <c r="BT9" s="1028"/>
      <c r="BU9" s="1028"/>
      <c r="BV9" s="1028"/>
      <c r="BW9" s="1028"/>
      <c r="BX9" s="1028"/>
      <c r="BY9" s="1028"/>
      <c r="BZ9" s="1028"/>
      <c r="CA9" s="1028"/>
      <c r="CB9" s="1028"/>
      <c r="CC9" s="1028"/>
      <c r="CD9" s="1028"/>
      <c r="CE9" s="1028"/>
      <c r="CF9" s="1028"/>
      <c r="CG9" s="1049"/>
      <c r="CH9" s="1024">
        <v>-24</v>
      </c>
      <c r="CI9" s="1025"/>
      <c r="CJ9" s="1025"/>
      <c r="CK9" s="1025"/>
      <c r="CL9" s="1026"/>
      <c r="CM9" s="1024">
        <v>-13307</v>
      </c>
      <c r="CN9" s="1025"/>
      <c r="CO9" s="1025"/>
      <c r="CP9" s="1025"/>
      <c r="CQ9" s="1026"/>
      <c r="CR9" s="1024" t="s">
        <v>546</v>
      </c>
      <c r="CS9" s="1025"/>
      <c r="CT9" s="1025"/>
      <c r="CU9" s="1025"/>
      <c r="CV9" s="1026"/>
      <c r="CW9" s="1024" t="s">
        <v>546</v>
      </c>
      <c r="CX9" s="1025"/>
      <c r="CY9" s="1025"/>
      <c r="CZ9" s="1025"/>
      <c r="DA9" s="1026"/>
      <c r="DB9" s="1024">
        <v>15</v>
      </c>
      <c r="DC9" s="1025"/>
      <c r="DD9" s="1025"/>
      <c r="DE9" s="1025"/>
      <c r="DF9" s="1026"/>
      <c r="DG9" s="1024" t="s">
        <v>565</v>
      </c>
      <c r="DH9" s="1025"/>
      <c r="DI9" s="1025"/>
      <c r="DJ9" s="1025"/>
      <c r="DK9" s="1026"/>
      <c r="DL9" s="1024" t="s">
        <v>565</v>
      </c>
      <c r="DM9" s="1025"/>
      <c r="DN9" s="1025"/>
      <c r="DO9" s="1025"/>
      <c r="DP9" s="1026"/>
      <c r="DQ9" s="1024" t="s">
        <v>565</v>
      </c>
      <c r="DR9" s="1025"/>
      <c r="DS9" s="1025"/>
      <c r="DT9" s="1025"/>
      <c r="DU9" s="1026"/>
      <c r="DV9" s="1027"/>
      <c r="DW9" s="1028"/>
      <c r="DX9" s="1028"/>
      <c r="DY9" s="1028"/>
      <c r="DZ9" s="1029"/>
      <c r="EA9" s="216"/>
    </row>
    <row r="10" spans="1:131" s="217" customFormat="1" ht="26.25" customHeight="1" x14ac:dyDescent="0.2">
      <c r="A10" s="220">
        <v>4</v>
      </c>
      <c r="B10" s="1065"/>
      <c r="C10" s="1066"/>
      <c r="D10" s="1066"/>
      <c r="E10" s="1066"/>
      <c r="F10" s="1066"/>
      <c r="G10" s="1066"/>
      <c r="H10" s="1066"/>
      <c r="I10" s="1066"/>
      <c r="J10" s="1066"/>
      <c r="K10" s="1066"/>
      <c r="L10" s="1066"/>
      <c r="M10" s="1066"/>
      <c r="N10" s="1066"/>
      <c r="O10" s="1066"/>
      <c r="P10" s="1067"/>
      <c r="Q10" s="1073"/>
      <c r="R10" s="1074"/>
      <c r="S10" s="1074"/>
      <c r="T10" s="1074"/>
      <c r="U10" s="1074"/>
      <c r="V10" s="1074"/>
      <c r="W10" s="1074"/>
      <c r="X10" s="1074"/>
      <c r="Y10" s="1074"/>
      <c r="Z10" s="1074"/>
      <c r="AA10" s="1074"/>
      <c r="AB10" s="1074"/>
      <c r="AC10" s="1074"/>
      <c r="AD10" s="1074"/>
      <c r="AE10" s="1075"/>
      <c r="AF10" s="1070"/>
      <c r="AG10" s="1071"/>
      <c r="AH10" s="1071"/>
      <c r="AI10" s="1071"/>
      <c r="AJ10" s="1072"/>
      <c r="AK10" s="1115"/>
      <c r="AL10" s="1116"/>
      <c r="AM10" s="1116"/>
      <c r="AN10" s="1116"/>
      <c r="AO10" s="1116"/>
      <c r="AP10" s="1116"/>
      <c r="AQ10" s="1116"/>
      <c r="AR10" s="1116"/>
      <c r="AS10" s="1116"/>
      <c r="AT10" s="1116"/>
      <c r="AU10" s="1117"/>
      <c r="AV10" s="1117"/>
      <c r="AW10" s="1117"/>
      <c r="AX10" s="1117"/>
      <c r="AY10" s="1118"/>
      <c r="AZ10" s="214"/>
      <c r="BA10" s="214"/>
      <c r="BB10" s="214"/>
      <c r="BC10" s="214"/>
      <c r="BD10" s="214"/>
      <c r="BE10" s="215"/>
      <c r="BF10" s="215"/>
      <c r="BG10" s="215"/>
      <c r="BH10" s="215"/>
      <c r="BI10" s="215"/>
      <c r="BJ10" s="215"/>
      <c r="BK10" s="215"/>
      <c r="BL10" s="215"/>
      <c r="BM10" s="215"/>
      <c r="BN10" s="215"/>
      <c r="BO10" s="215"/>
      <c r="BP10" s="215"/>
      <c r="BQ10" s="220">
        <v>4</v>
      </c>
      <c r="BR10" s="221"/>
      <c r="BS10" s="1027"/>
      <c r="BT10" s="1028"/>
      <c r="BU10" s="1028"/>
      <c r="BV10" s="1028"/>
      <c r="BW10" s="1028"/>
      <c r="BX10" s="1028"/>
      <c r="BY10" s="1028"/>
      <c r="BZ10" s="1028"/>
      <c r="CA10" s="1028"/>
      <c r="CB10" s="1028"/>
      <c r="CC10" s="1028"/>
      <c r="CD10" s="1028"/>
      <c r="CE10" s="1028"/>
      <c r="CF10" s="1028"/>
      <c r="CG10" s="1049"/>
      <c r="CH10" s="1024"/>
      <c r="CI10" s="1025"/>
      <c r="CJ10" s="1025"/>
      <c r="CK10" s="1025"/>
      <c r="CL10" s="1026"/>
      <c r="CM10" s="1024"/>
      <c r="CN10" s="1025"/>
      <c r="CO10" s="1025"/>
      <c r="CP10" s="1025"/>
      <c r="CQ10" s="1026"/>
      <c r="CR10" s="1024"/>
      <c r="CS10" s="1025"/>
      <c r="CT10" s="1025"/>
      <c r="CU10" s="1025"/>
      <c r="CV10" s="1026"/>
      <c r="CW10" s="1024"/>
      <c r="CX10" s="1025"/>
      <c r="CY10" s="1025"/>
      <c r="CZ10" s="1025"/>
      <c r="DA10" s="1026"/>
      <c r="DB10" s="1024"/>
      <c r="DC10" s="1025"/>
      <c r="DD10" s="1025"/>
      <c r="DE10" s="1025"/>
      <c r="DF10" s="1026"/>
      <c r="DG10" s="1024"/>
      <c r="DH10" s="1025"/>
      <c r="DI10" s="1025"/>
      <c r="DJ10" s="1025"/>
      <c r="DK10" s="1026"/>
      <c r="DL10" s="1024"/>
      <c r="DM10" s="1025"/>
      <c r="DN10" s="1025"/>
      <c r="DO10" s="1025"/>
      <c r="DP10" s="1026"/>
      <c r="DQ10" s="1024"/>
      <c r="DR10" s="1025"/>
      <c r="DS10" s="1025"/>
      <c r="DT10" s="1025"/>
      <c r="DU10" s="1026"/>
      <c r="DV10" s="1027"/>
      <c r="DW10" s="1028"/>
      <c r="DX10" s="1028"/>
      <c r="DY10" s="1028"/>
      <c r="DZ10" s="1029"/>
      <c r="EA10" s="216"/>
    </row>
    <row r="11" spans="1:131" s="217" customFormat="1" ht="26.25" customHeight="1" x14ac:dyDescent="0.2">
      <c r="A11" s="220">
        <v>5</v>
      </c>
      <c r="B11" s="1065"/>
      <c r="C11" s="1066"/>
      <c r="D11" s="1066"/>
      <c r="E11" s="1066"/>
      <c r="F11" s="1066"/>
      <c r="G11" s="1066"/>
      <c r="H11" s="1066"/>
      <c r="I11" s="1066"/>
      <c r="J11" s="1066"/>
      <c r="K11" s="1066"/>
      <c r="L11" s="1066"/>
      <c r="M11" s="1066"/>
      <c r="N11" s="1066"/>
      <c r="O11" s="1066"/>
      <c r="P11" s="1067"/>
      <c r="Q11" s="1073"/>
      <c r="R11" s="1074"/>
      <c r="S11" s="1074"/>
      <c r="T11" s="1074"/>
      <c r="U11" s="1074"/>
      <c r="V11" s="1074"/>
      <c r="W11" s="1074"/>
      <c r="X11" s="1074"/>
      <c r="Y11" s="1074"/>
      <c r="Z11" s="1074"/>
      <c r="AA11" s="1074"/>
      <c r="AB11" s="1074"/>
      <c r="AC11" s="1074"/>
      <c r="AD11" s="1074"/>
      <c r="AE11" s="1075"/>
      <c r="AF11" s="1070"/>
      <c r="AG11" s="1071"/>
      <c r="AH11" s="1071"/>
      <c r="AI11" s="1071"/>
      <c r="AJ11" s="1072"/>
      <c r="AK11" s="1115"/>
      <c r="AL11" s="1116"/>
      <c r="AM11" s="1116"/>
      <c r="AN11" s="1116"/>
      <c r="AO11" s="1116"/>
      <c r="AP11" s="1116"/>
      <c r="AQ11" s="1116"/>
      <c r="AR11" s="1116"/>
      <c r="AS11" s="1116"/>
      <c r="AT11" s="1116"/>
      <c r="AU11" s="1117"/>
      <c r="AV11" s="1117"/>
      <c r="AW11" s="1117"/>
      <c r="AX11" s="1117"/>
      <c r="AY11" s="1118"/>
      <c r="AZ11" s="214"/>
      <c r="BA11" s="214"/>
      <c r="BB11" s="214"/>
      <c r="BC11" s="214"/>
      <c r="BD11" s="214"/>
      <c r="BE11" s="215"/>
      <c r="BF11" s="215"/>
      <c r="BG11" s="215"/>
      <c r="BH11" s="215"/>
      <c r="BI11" s="215"/>
      <c r="BJ11" s="215"/>
      <c r="BK11" s="215"/>
      <c r="BL11" s="215"/>
      <c r="BM11" s="215"/>
      <c r="BN11" s="215"/>
      <c r="BO11" s="215"/>
      <c r="BP11" s="215"/>
      <c r="BQ11" s="220">
        <v>5</v>
      </c>
      <c r="BR11" s="221"/>
      <c r="BS11" s="1027"/>
      <c r="BT11" s="1028"/>
      <c r="BU11" s="1028"/>
      <c r="BV11" s="1028"/>
      <c r="BW11" s="1028"/>
      <c r="BX11" s="1028"/>
      <c r="BY11" s="1028"/>
      <c r="BZ11" s="1028"/>
      <c r="CA11" s="1028"/>
      <c r="CB11" s="1028"/>
      <c r="CC11" s="1028"/>
      <c r="CD11" s="1028"/>
      <c r="CE11" s="1028"/>
      <c r="CF11" s="1028"/>
      <c r="CG11" s="1049"/>
      <c r="CH11" s="1024"/>
      <c r="CI11" s="1025"/>
      <c r="CJ11" s="1025"/>
      <c r="CK11" s="1025"/>
      <c r="CL11" s="1026"/>
      <c r="CM11" s="1024"/>
      <c r="CN11" s="1025"/>
      <c r="CO11" s="1025"/>
      <c r="CP11" s="1025"/>
      <c r="CQ11" s="1026"/>
      <c r="CR11" s="1024"/>
      <c r="CS11" s="1025"/>
      <c r="CT11" s="1025"/>
      <c r="CU11" s="1025"/>
      <c r="CV11" s="1026"/>
      <c r="CW11" s="1024"/>
      <c r="CX11" s="1025"/>
      <c r="CY11" s="1025"/>
      <c r="CZ11" s="1025"/>
      <c r="DA11" s="1026"/>
      <c r="DB11" s="1024"/>
      <c r="DC11" s="1025"/>
      <c r="DD11" s="1025"/>
      <c r="DE11" s="1025"/>
      <c r="DF11" s="1026"/>
      <c r="DG11" s="1024"/>
      <c r="DH11" s="1025"/>
      <c r="DI11" s="1025"/>
      <c r="DJ11" s="1025"/>
      <c r="DK11" s="1026"/>
      <c r="DL11" s="1024"/>
      <c r="DM11" s="1025"/>
      <c r="DN11" s="1025"/>
      <c r="DO11" s="1025"/>
      <c r="DP11" s="1026"/>
      <c r="DQ11" s="1024"/>
      <c r="DR11" s="1025"/>
      <c r="DS11" s="1025"/>
      <c r="DT11" s="1025"/>
      <c r="DU11" s="1026"/>
      <c r="DV11" s="1027"/>
      <c r="DW11" s="1028"/>
      <c r="DX11" s="1028"/>
      <c r="DY11" s="1028"/>
      <c r="DZ11" s="1029"/>
      <c r="EA11" s="216"/>
    </row>
    <row r="12" spans="1:131" s="217" customFormat="1" ht="26.25" customHeight="1" x14ac:dyDescent="0.2">
      <c r="A12" s="220">
        <v>6</v>
      </c>
      <c r="B12" s="1065"/>
      <c r="C12" s="1066"/>
      <c r="D12" s="1066"/>
      <c r="E12" s="1066"/>
      <c r="F12" s="1066"/>
      <c r="G12" s="1066"/>
      <c r="H12" s="1066"/>
      <c r="I12" s="1066"/>
      <c r="J12" s="1066"/>
      <c r="K12" s="1066"/>
      <c r="L12" s="1066"/>
      <c r="M12" s="1066"/>
      <c r="N12" s="1066"/>
      <c r="O12" s="1066"/>
      <c r="P12" s="1067"/>
      <c r="Q12" s="1073"/>
      <c r="R12" s="1074"/>
      <c r="S12" s="1074"/>
      <c r="T12" s="1074"/>
      <c r="U12" s="1074"/>
      <c r="V12" s="1074"/>
      <c r="W12" s="1074"/>
      <c r="X12" s="1074"/>
      <c r="Y12" s="1074"/>
      <c r="Z12" s="1074"/>
      <c r="AA12" s="1074"/>
      <c r="AB12" s="1074"/>
      <c r="AC12" s="1074"/>
      <c r="AD12" s="1074"/>
      <c r="AE12" s="1075"/>
      <c r="AF12" s="1070"/>
      <c r="AG12" s="1071"/>
      <c r="AH12" s="1071"/>
      <c r="AI12" s="1071"/>
      <c r="AJ12" s="1072"/>
      <c r="AK12" s="1115"/>
      <c r="AL12" s="1116"/>
      <c r="AM12" s="1116"/>
      <c r="AN12" s="1116"/>
      <c r="AO12" s="1116"/>
      <c r="AP12" s="1116"/>
      <c r="AQ12" s="1116"/>
      <c r="AR12" s="1116"/>
      <c r="AS12" s="1116"/>
      <c r="AT12" s="1116"/>
      <c r="AU12" s="1117"/>
      <c r="AV12" s="1117"/>
      <c r="AW12" s="1117"/>
      <c r="AX12" s="1117"/>
      <c r="AY12" s="1118"/>
      <c r="AZ12" s="214"/>
      <c r="BA12" s="214"/>
      <c r="BB12" s="214"/>
      <c r="BC12" s="214"/>
      <c r="BD12" s="214"/>
      <c r="BE12" s="215"/>
      <c r="BF12" s="215"/>
      <c r="BG12" s="215"/>
      <c r="BH12" s="215"/>
      <c r="BI12" s="215"/>
      <c r="BJ12" s="215"/>
      <c r="BK12" s="215"/>
      <c r="BL12" s="215"/>
      <c r="BM12" s="215"/>
      <c r="BN12" s="215"/>
      <c r="BO12" s="215"/>
      <c r="BP12" s="215"/>
      <c r="BQ12" s="220">
        <v>6</v>
      </c>
      <c r="BR12" s="221"/>
      <c r="BS12" s="1027"/>
      <c r="BT12" s="1028"/>
      <c r="BU12" s="1028"/>
      <c r="BV12" s="1028"/>
      <c r="BW12" s="1028"/>
      <c r="BX12" s="1028"/>
      <c r="BY12" s="1028"/>
      <c r="BZ12" s="1028"/>
      <c r="CA12" s="1028"/>
      <c r="CB12" s="1028"/>
      <c r="CC12" s="1028"/>
      <c r="CD12" s="1028"/>
      <c r="CE12" s="1028"/>
      <c r="CF12" s="1028"/>
      <c r="CG12" s="1049"/>
      <c r="CH12" s="1024"/>
      <c r="CI12" s="1025"/>
      <c r="CJ12" s="1025"/>
      <c r="CK12" s="1025"/>
      <c r="CL12" s="1026"/>
      <c r="CM12" s="1024"/>
      <c r="CN12" s="1025"/>
      <c r="CO12" s="1025"/>
      <c r="CP12" s="1025"/>
      <c r="CQ12" s="1026"/>
      <c r="CR12" s="1024"/>
      <c r="CS12" s="1025"/>
      <c r="CT12" s="1025"/>
      <c r="CU12" s="1025"/>
      <c r="CV12" s="1026"/>
      <c r="CW12" s="1024"/>
      <c r="CX12" s="1025"/>
      <c r="CY12" s="1025"/>
      <c r="CZ12" s="1025"/>
      <c r="DA12" s="1026"/>
      <c r="DB12" s="1024"/>
      <c r="DC12" s="1025"/>
      <c r="DD12" s="1025"/>
      <c r="DE12" s="1025"/>
      <c r="DF12" s="1026"/>
      <c r="DG12" s="1024"/>
      <c r="DH12" s="1025"/>
      <c r="DI12" s="1025"/>
      <c r="DJ12" s="1025"/>
      <c r="DK12" s="1026"/>
      <c r="DL12" s="1024"/>
      <c r="DM12" s="1025"/>
      <c r="DN12" s="1025"/>
      <c r="DO12" s="1025"/>
      <c r="DP12" s="1026"/>
      <c r="DQ12" s="1024"/>
      <c r="DR12" s="1025"/>
      <c r="DS12" s="1025"/>
      <c r="DT12" s="1025"/>
      <c r="DU12" s="1026"/>
      <c r="DV12" s="1027"/>
      <c r="DW12" s="1028"/>
      <c r="DX12" s="1028"/>
      <c r="DY12" s="1028"/>
      <c r="DZ12" s="1029"/>
      <c r="EA12" s="216"/>
    </row>
    <row r="13" spans="1:131" s="217" customFormat="1" ht="26.25" customHeight="1" x14ac:dyDescent="0.2">
      <c r="A13" s="220">
        <v>7</v>
      </c>
      <c r="B13" s="1065"/>
      <c r="C13" s="1066"/>
      <c r="D13" s="1066"/>
      <c r="E13" s="1066"/>
      <c r="F13" s="1066"/>
      <c r="G13" s="1066"/>
      <c r="H13" s="1066"/>
      <c r="I13" s="1066"/>
      <c r="J13" s="1066"/>
      <c r="K13" s="1066"/>
      <c r="L13" s="1066"/>
      <c r="M13" s="1066"/>
      <c r="N13" s="1066"/>
      <c r="O13" s="1066"/>
      <c r="P13" s="1067"/>
      <c r="Q13" s="1073"/>
      <c r="R13" s="1074"/>
      <c r="S13" s="1074"/>
      <c r="T13" s="1074"/>
      <c r="U13" s="1074"/>
      <c r="V13" s="1074"/>
      <c r="W13" s="1074"/>
      <c r="X13" s="1074"/>
      <c r="Y13" s="1074"/>
      <c r="Z13" s="1074"/>
      <c r="AA13" s="1074"/>
      <c r="AB13" s="1074"/>
      <c r="AC13" s="1074"/>
      <c r="AD13" s="1074"/>
      <c r="AE13" s="1075"/>
      <c r="AF13" s="1070"/>
      <c r="AG13" s="1071"/>
      <c r="AH13" s="1071"/>
      <c r="AI13" s="1071"/>
      <c r="AJ13" s="1072"/>
      <c r="AK13" s="1115"/>
      <c r="AL13" s="1116"/>
      <c r="AM13" s="1116"/>
      <c r="AN13" s="1116"/>
      <c r="AO13" s="1116"/>
      <c r="AP13" s="1116"/>
      <c r="AQ13" s="1116"/>
      <c r="AR13" s="1116"/>
      <c r="AS13" s="1116"/>
      <c r="AT13" s="1116"/>
      <c r="AU13" s="1117"/>
      <c r="AV13" s="1117"/>
      <c r="AW13" s="1117"/>
      <c r="AX13" s="1117"/>
      <c r="AY13" s="1118"/>
      <c r="AZ13" s="214"/>
      <c r="BA13" s="214"/>
      <c r="BB13" s="214"/>
      <c r="BC13" s="214"/>
      <c r="BD13" s="214"/>
      <c r="BE13" s="215"/>
      <c r="BF13" s="215"/>
      <c r="BG13" s="215"/>
      <c r="BH13" s="215"/>
      <c r="BI13" s="215"/>
      <c r="BJ13" s="215"/>
      <c r="BK13" s="215"/>
      <c r="BL13" s="215"/>
      <c r="BM13" s="215"/>
      <c r="BN13" s="215"/>
      <c r="BO13" s="215"/>
      <c r="BP13" s="215"/>
      <c r="BQ13" s="220">
        <v>7</v>
      </c>
      <c r="BR13" s="221"/>
      <c r="BS13" s="1027"/>
      <c r="BT13" s="1028"/>
      <c r="BU13" s="1028"/>
      <c r="BV13" s="1028"/>
      <c r="BW13" s="1028"/>
      <c r="BX13" s="1028"/>
      <c r="BY13" s="1028"/>
      <c r="BZ13" s="1028"/>
      <c r="CA13" s="1028"/>
      <c r="CB13" s="1028"/>
      <c r="CC13" s="1028"/>
      <c r="CD13" s="1028"/>
      <c r="CE13" s="1028"/>
      <c r="CF13" s="1028"/>
      <c r="CG13" s="1049"/>
      <c r="CH13" s="1024"/>
      <c r="CI13" s="1025"/>
      <c r="CJ13" s="1025"/>
      <c r="CK13" s="1025"/>
      <c r="CL13" s="1026"/>
      <c r="CM13" s="1024"/>
      <c r="CN13" s="1025"/>
      <c r="CO13" s="1025"/>
      <c r="CP13" s="1025"/>
      <c r="CQ13" s="1026"/>
      <c r="CR13" s="1024"/>
      <c r="CS13" s="1025"/>
      <c r="CT13" s="1025"/>
      <c r="CU13" s="1025"/>
      <c r="CV13" s="1026"/>
      <c r="CW13" s="1024"/>
      <c r="CX13" s="1025"/>
      <c r="CY13" s="1025"/>
      <c r="CZ13" s="1025"/>
      <c r="DA13" s="1026"/>
      <c r="DB13" s="1024"/>
      <c r="DC13" s="1025"/>
      <c r="DD13" s="1025"/>
      <c r="DE13" s="1025"/>
      <c r="DF13" s="1026"/>
      <c r="DG13" s="1024"/>
      <c r="DH13" s="1025"/>
      <c r="DI13" s="1025"/>
      <c r="DJ13" s="1025"/>
      <c r="DK13" s="1026"/>
      <c r="DL13" s="1024"/>
      <c r="DM13" s="1025"/>
      <c r="DN13" s="1025"/>
      <c r="DO13" s="1025"/>
      <c r="DP13" s="1026"/>
      <c r="DQ13" s="1024"/>
      <c r="DR13" s="1025"/>
      <c r="DS13" s="1025"/>
      <c r="DT13" s="1025"/>
      <c r="DU13" s="1026"/>
      <c r="DV13" s="1027"/>
      <c r="DW13" s="1028"/>
      <c r="DX13" s="1028"/>
      <c r="DY13" s="1028"/>
      <c r="DZ13" s="1029"/>
      <c r="EA13" s="216"/>
    </row>
    <row r="14" spans="1:131" s="217" customFormat="1" ht="26.25" customHeight="1" x14ac:dyDescent="0.2">
      <c r="A14" s="220">
        <v>8</v>
      </c>
      <c r="B14" s="1065"/>
      <c r="C14" s="1066"/>
      <c r="D14" s="1066"/>
      <c r="E14" s="1066"/>
      <c r="F14" s="1066"/>
      <c r="G14" s="1066"/>
      <c r="H14" s="1066"/>
      <c r="I14" s="1066"/>
      <c r="J14" s="1066"/>
      <c r="K14" s="1066"/>
      <c r="L14" s="1066"/>
      <c r="M14" s="1066"/>
      <c r="N14" s="1066"/>
      <c r="O14" s="1066"/>
      <c r="P14" s="1067"/>
      <c r="Q14" s="1073"/>
      <c r="R14" s="1074"/>
      <c r="S14" s="1074"/>
      <c r="T14" s="1074"/>
      <c r="U14" s="1074"/>
      <c r="V14" s="1074"/>
      <c r="W14" s="1074"/>
      <c r="X14" s="1074"/>
      <c r="Y14" s="1074"/>
      <c r="Z14" s="1074"/>
      <c r="AA14" s="1074"/>
      <c r="AB14" s="1074"/>
      <c r="AC14" s="1074"/>
      <c r="AD14" s="1074"/>
      <c r="AE14" s="1075"/>
      <c r="AF14" s="1070"/>
      <c r="AG14" s="1071"/>
      <c r="AH14" s="1071"/>
      <c r="AI14" s="1071"/>
      <c r="AJ14" s="1072"/>
      <c r="AK14" s="1115"/>
      <c r="AL14" s="1116"/>
      <c r="AM14" s="1116"/>
      <c r="AN14" s="1116"/>
      <c r="AO14" s="1116"/>
      <c r="AP14" s="1116"/>
      <c r="AQ14" s="1116"/>
      <c r="AR14" s="1116"/>
      <c r="AS14" s="1116"/>
      <c r="AT14" s="1116"/>
      <c r="AU14" s="1117"/>
      <c r="AV14" s="1117"/>
      <c r="AW14" s="1117"/>
      <c r="AX14" s="1117"/>
      <c r="AY14" s="1118"/>
      <c r="AZ14" s="214"/>
      <c r="BA14" s="214"/>
      <c r="BB14" s="214"/>
      <c r="BC14" s="214"/>
      <c r="BD14" s="214"/>
      <c r="BE14" s="215"/>
      <c r="BF14" s="215"/>
      <c r="BG14" s="215"/>
      <c r="BH14" s="215"/>
      <c r="BI14" s="215"/>
      <c r="BJ14" s="215"/>
      <c r="BK14" s="215"/>
      <c r="BL14" s="215"/>
      <c r="BM14" s="215"/>
      <c r="BN14" s="215"/>
      <c r="BO14" s="215"/>
      <c r="BP14" s="215"/>
      <c r="BQ14" s="220">
        <v>8</v>
      </c>
      <c r="BR14" s="221"/>
      <c r="BS14" s="1027"/>
      <c r="BT14" s="1028"/>
      <c r="BU14" s="1028"/>
      <c r="BV14" s="1028"/>
      <c r="BW14" s="1028"/>
      <c r="BX14" s="1028"/>
      <c r="BY14" s="1028"/>
      <c r="BZ14" s="1028"/>
      <c r="CA14" s="1028"/>
      <c r="CB14" s="1028"/>
      <c r="CC14" s="1028"/>
      <c r="CD14" s="1028"/>
      <c r="CE14" s="1028"/>
      <c r="CF14" s="1028"/>
      <c r="CG14" s="1049"/>
      <c r="CH14" s="1024"/>
      <c r="CI14" s="1025"/>
      <c r="CJ14" s="1025"/>
      <c r="CK14" s="1025"/>
      <c r="CL14" s="1026"/>
      <c r="CM14" s="1024"/>
      <c r="CN14" s="1025"/>
      <c r="CO14" s="1025"/>
      <c r="CP14" s="1025"/>
      <c r="CQ14" s="1026"/>
      <c r="CR14" s="1024"/>
      <c r="CS14" s="1025"/>
      <c r="CT14" s="1025"/>
      <c r="CU14" s="1025"/>
      <c r="CV14" s="1026"/>
      <c r="CW14" s="1024"/>
      <c r="CX14" s="1025"/>
      <c r="CY14" s="1025"/>
      <c r="CZ14" s="1025"/>
      <c r="DA14" s="1026"/>
      <c r="DB14" s="1024"/>
      <c r="DC14" s="1025"/>
      <c r="DD14" s="1025"/>
      <c r="DE14" s="1025"/>
      <c r="DF14" s="1026"/>
      <c r="DG14" s="1024"/>
      <c r="DH14" s="1025"/>
      <c r="DI14" s="1025"/>
      <c r="DJ14" s="1025"/>
      <c r="DK14" s="1026"/>
      <c r="DL14" s="1024"/>
      <c r="DM14" s="1025"/>
      <c r="DN14" s="1025"/>
      <c r="DO14" s="1025"/>
      <c r="DP14" s="1026"/>
      <c r="DQ14" s="1024"/>
      <c r="DR14" s="1025"/>
      <c r="DS14" s="1025"/>
      <c r="DT14" s="1025"/>
      <c r="DU14" s="1026"/>
      <c r="DV14" s="1027"/>
      <c r="DW14" s="1028"/>
      <c r="DX14" s="1028"/>
      <c r="DY14" s="1028"/>
      <c r="DZ14" s="1029"/>
      <c r="EA14" s="216"/>
    </row>
    <row r="15" spans="1:131" s="217" customFormat="1" ht="26.25" customHeight="1" x14ac:dyDescent="0.2">
      <c r="A15" s="220">
        <v>9</v>
      </c>
      <c r="B15" s="1065"/>
      <c r="C15" s="1066"/>
      <c r="D15" s="1066"/>
      <c r="E15" s="1066"/>
      <c r="F15" s="1066"/>
      <c r="G15" s="1066"/>
      <c r="H15" s="1066"/>
      <c r="I15" s="1066"/>
      <c r="J15" s="1066"/>
      <c r="K15" s="1066"/>
      <c r="L15" s="1066"/>
      <c r="M15" s="1066"/>
      <c r="N15" s="1066"/>
      <c r="O15" s="1066"/>
      <c r="P15" s="1067"/>
      <c r="Q15" s="1073"/>
      <c r="R15" s="1074"/>
      <c r="S15" s="1074"/>
      <c r="T15" s="1074"/>
      <c r="U15" s="1074"/>
      <c r="V15" s="1074"/>
      <c r="W15" s="1074"/>
      <c r="X15" s="1074"/>
      <c r="Y15" s="1074"/>
      <c r="Z15" s="1074"/>
      <c r="AA15" s="1074"/>
      <c r="AB15" s="1074"/>
      <c r="AC15" s="1074"/>
      <c r="AD15" s="1074"/>
      <c r="AE15" s="1075"/>
      <c r="AF15" s="1070"/>
      <c r="AG15" s="1071"/>
      <c r="AH15" s="1071"/>
      <c r="AI15" s="1071"/>
      <c r="AJ15" s="1072"/>
      <c r="AK15" s="1115"/>
      <c r="AL15" s="1116"/>
      <c r="AM15" s="1116"/>
      <c r="AN15" s="1116"/>
      <c r="AO15" s="1116"/>
      <c r="AP15" s="1116"/>
      <c r="AQ15" s="1116"/>
      <c r="AR15" s="1116"/>
      <c r="AS15" s="1116"/>
      <c r="AT15" s="1116"/>
      <c r="AU15" s="1117"/>
      <c r="AV15" s="1117"/>
      <c r="AW15" s="1117"/>
      <c r="AX15" s="1117"/>
      <c r="AY15" s="1118"/>
      <c r="AZ15" s="214"/>
      <c r="BA15" s="214"/>
      <c r="BB15" s="214"/>
      <c r="BC15" s="214"/>
      <c r="BD15" s="214"/>
      <c r="BE15" s="215"/>
      <c r="BF15" s="215"/>
      <c r="BG15" s="215"/>
      <c r="BH15" s="215"/>
      <c r="BI15" s="215"/>
      <c r="BJ15" s="215"/>
      <c r="BK15" s="215"/>
      <c r="BL15" s="215"/>
      <c r="BM15" s="215"/>
      <c r="BN15" s="215"/>
      <c r="BO15" s="215"/>
      <c r="BP15" s="215"/>
      <c r="BQ15" s="220">
        <v>9</v>
      </c>
      <c r="BR15" s="221"/>
      <c r="BS15" s="1027"/>
      <c r="BT15" s="1028"/>
      <c r="BU15" s="1028"/>
      <c r="BV15" s="1028"/>
      <c r="BW15" s="1028"/>
      <c r="BX15" s="1028"/>
      <c r="BY15" s="1028"/>
      <c r="BZ15" s="1028"/>
      <c r="CA15" s="1028"/>
      <c r="CB15" s="1028"/>
      <c r="CC15" s="1028"/>
      <c r="CD15" s="1028"/>
      <c r="CE15" s="1028"/>
      <c r="CF15" s="1028"/>
      <c r="CG15" s="1049"/>
      <c r="CH15" s="1024"/>
      <c r="CI15" s="1025"/>
      <c r="CJ15" s="1025"/>
      <c r="CK15" s="1025"/>
      <c r="CL15" s="1026"/>
      <c r="CM15" s="1024"/>
      <c r="CN15" s="1025"/>
      <c r="CO15" s="1025"/>
      <c r="CP15" s="1025"/>
      <c r="CQ15" s="1026"/>
      <c r="CR15" s="1024"/>
      <c r="CS15" s="1025"/>
      <c r="CT15" s="1025"/>
      <c r="CU15" s="1025"/>
      <c r="CV15" s="1026"/>
      <c r="CW15" s="1024"/>
      <c r="CX15" s="1025"/>
      <c r="CY15" s="1025"/>
      <c r="CZ15" s="1025"/>
      <c r="DA15" s="1026"/>
      <c r="DB15" s="1024"/>
      <c r="DC15" s="1025"/>
      <c r="DD15" s="1025"/>
      <c r="DE15" s="1025"/>
      <c r="DF15" s="1026"/>
      <c r="DG15" s="1024"/>
      <c r="DH15" s="1025"/>
      <c r="DI15" s="1025"/>
      <c r="DJ15" s="1025"/>
      <c r="DK15" s="1026"/>
      <c r="DL15" s="1024"/>
      <c r="DM15" s="1025"/>
      <c r="DN15" s="1025"/>
      <c r="DO15" s="1025"/>
      <c r="DP15" s="1026"/>
      <c r="DQ15" s="1024"/>
      <c r="DR15" s="1025"/>
      <c r="DS15" s="1025"/>
      <c r="DT15" s="1025"/>
      <c r="DU15" s="1026"/>
      <c r="DV15" s="1027"/>
      <c r="DW15" s="1028"/>
      <c r="DX15" s="1028"/>
      <c r="DY15" s="1028"/>
      <c r="DZ15" s="1029"/>
      <c r="EA15" s="216"/>
    </row>
    <row r="16" spans="1:131" s="217" customFormat="1" ht="26.25" customHeight="1" x14ac:dyDescent="0.2">
      <c r="A16" s="220">
        <v>10</v>
      </c>
      <c r="B16" s="1065"/>
      <c r="C16" s="1066"/>
      <c r="D16" s="1066"/>
      <c r="E16" s="1066"/>
      <c r="F16" s="1066"/>
      <c r="G16" s="1066"/>
      <c r="H16" s="1066"/>
      <c r="I16" s="1066"/>
      <c r="J16" s="1066"/>
      <c r="K16" s="1066"/>
      <c r="L16" s="1066"/>
      <c r="M16" s="1066"/>
      <c r="N16" s="1066"/>
      <c r="O16" s="1066"/>
      <c r="P16" s="1067"/>
      <c r="Q16" s="1073"/>
      <c r="R16" s="1074"/>
      <c r="S16" s="1074"/>
      <c r="T16" s="1074"/>
      <c r="U16" s="1074"/>
      <c r="V16" s="1074"/>
      <c r="W16" s="1074"/>
      <c r="X16" s="1074"/>
      <c r="Y16" s="1074"/>
      <c r="Z16" s="1074"/>
      <c r="AA16" s="1074"/>
      <c r="AB16" s="1074"/>
      <c r="AC16" s="1074"/>
      <c r="AD16" s="1074"/>
      <c r="AE16" s="1075"/>
      <c r="AF16" s="1070"/>
      <c r="AG16" s="1071"/>
      <c r="AH16" s="1071"/>
      <c r="AI16" s="1071"/>
      <c r="AJ16" s="1072"/>
      <c r="AK16" s="1115"/>
      <c r="AL16" s="1116"/>
      <c r="AM16" s="1116"/>
      <c r="AN16" s="1116"/>
      <c r="AO16" s="1116"/>
      <c r="AP16" s="1116"/>
      <c r="AQ16" s="1116"/>
      <c r="AR16" s="1116"/>
      <c r="AS16" s="1116"/>
      <c r="AT16" s="1116"/>
      <c r="AU16" s="1117"/>
      <c r="AV16" s="1117"/>
      <c r="AW16" s="1117"/>
      <c r="AX16" s="1117"/>
      <c r="AY16" s="1118"/>
      <c r="AZ16" s="214"/>
      <c r="BA16" s="214"/>
      <c r="BB16" s="214"/>
      <c r="BC16" s="214"/>
      <c r="BD16" s="214"/>
      <c r="BE16" s="215"/>
      <c r="BF16" s="215"/>
      <c r="BG16" s="215"/>
      <c r="BH16" s="215"/>
      <c r="BI16" s="215"/>
      <c r="BJ16" s="215"/>
      <c r="BK16" s="215"/>
      <c r="BL16" s="215"/>
      <c r="BM16" s="215"/>
      <c r="BN16" s="215"/>
      <c r="BO16" s="215"/>
      <c r="BP16" s="215"/>
      <c r="BQ16" s="220">
        <v>10</v>
      </c>
      <c r="BR16" s="221"/>
      <c r="BS16" s="1027"/>
      <c r="BT16" s="1028"/>
      <c r="BU16" s="1028"/>
      <c r="BV16" s="1028"/>
      <c r="BW16" s="1028"/>
      <c r="BX16" s="1028"/>
      <c r="BY16" s="1028"/>
      <c r="BZ16" s="1028"/>
      <c r="CA16" s="1028"/>
      <c r="CB16" s="1028"/>
      <c r="CC16" s="1028"/>
      <c r="CD16" s="1028"/>
      <c r="CE16" s="1028"/>
      <c r="CF16" s="1028"/>
      <c r="CG16" s="1049"/>
      <c r="CH16" s="1024"/>
      <c r="CI16" s="1025"/>
      <c r="CJ16" s="1025"/>
      <c r="CK16" s="1025"/>
      <c r="CL16" s="1026"/>
      <c r="CM16" s="1024"/>
      <c r="CN16" s="1025"/>
      <c r="CO16" s="1025"/>
      <c r="CP16" s="1025"/>
      <c r="CQ16" s="1026"/>
      <c r="CR16" s="1024"/>
      <c r="CS16" s="1025"/>
      <c r="CT16" s="1025"/>
      <c r="CU16" s="1025"/>
      <c r="CV16" s="1026"/>
      <c r="CW16" s="1024"/>
      <c r="CX16" s="1025"/>
      <c r="CY16" s="1025"/>
      <c r="CZ16" s="1025"/>
      <c r="DA16" s="1026"/>
      <c r="DB16" s="1024"/>
      <c r="DC16" s="1025"/>
      <c r="DD16" s="1025"/>
      <c r="DE16" s="1025"/>
      <c r="DF16" s="1026"/>
      <c r="DG16" s="1024"/>
      <c r="DH16" s="1025"/>
      <c r="DI16" s="1025"/>
      <c r="DJ16" s="1025"/>
      <c r="DK16" s="1026"/>
      <c r="DL16" s="1024"/>
      <c r="DM16" s="1025"/>
      <c r="DN16" s="1025"/>
      <c r="DO16" s="1025"/>
      <c r="DP16" s="1026"/>
      <c r="DQ16" s="1024"/>
      <c r="DR16" s="1025"/>
      <c r="DS16" s="1025"/>
      <c r="DT16" s="1025"/>
      <c r="DU16" s="1026"/>
      <c r="DV16" s="1027"/>
      <c r="DW16" s="1028"/>
      <c r="DX16" s="1028"/>
      <c r="DY16" s="1028"/>
      <c r="DZ16" s="1029"/>
      <c r="EA16" s="216"/>
    </row>
    <row r="17" spans="1:131" s="217" customFormat="1" ht="26.25" customHeight="1" x14ac:dyDescent="0.2">
      <c r="A17" s="220">
        <v>11</v>
      </c>
      <c r="B17" s="1065"/>
      <c r="C17" s="1066"/>
      <c r="D17" s="1066"/>
      <c r="E17" s="1066"/>
      <c r="F17" s="1066"/>
      <c r="G17" s="1066"/>
      <c r="H17" s="1066"/>
      <c r="I17" s="1066"/>
      <c r="J17" s="1066"/>
      <c r="K17" s="1066"/>
      <c r="L17" s="1066"/>
      <c r="M17" s="1066"/>
      <c r="N17" s="1066"/>
      <c r="O17" s="1066"/>
      <c r="P17" s="1067"/>
      <c r="Q17" s="1073"/>
      <c r="R17" s="1074"/>
      <c r="S17" s="1074"/>
      <c r="T17" s="1074"/>
      <c r="U17" s="1074"/>
      <c r="V17" s="1074"/>
      <c r="W17" s="1074"/>
      <c r="X17" s="1074"/>
      <c r="Y17" s="1074"/>
      <c r="Z17" s="1074"/>
      <c r="AA17" s="1074"/>
      <c r="AB17" s="1074"/>
      <c r="AC17" s="1074"/>
      <c r="AD17" s="1074"/>
      <c r="AE17" s="1075"/>
      <c r="AF17" s="1070"/>
      <c r="AG17" s="1071"/>
      <c r="AH17" s="1071"/>
      <c r="AI17" s="1071"/>
      <c r="AJ17" s="1072"/>
      <c r="AK17" s="1115"/>
      <c r="AL17" s="1116"/>
      <c r="AM17" s="1116"/>
      <c r="AN17" s="1116"/>
      <c r="AO17" s="1116"/>
      <c r="AP17" s="1116"/>
      <c r="AQ17" s="1116"/>
      <c r="AR17" s="1116"/>
      <c r="AS17" s="1116"/>
      <c r="AT17" s="1116"/>
      <c r="AU17" s="1117"/>
      <c r="AV17" s="1117"/>
      <c r="AW17" s="1117"/>
      <c r="AX17" s="1117"/>
      <c r="AY17" s="1118"/>
      <c r="AZ17" s="214"/>
      <c r="BA17" s="214"/>
      <c r="BB17" s="214"/>
      <c r="BC17" s="214"/>
      <c r="BD17" s="214"/>
      <c r="BE17" s="215"/>
      <c r="BF17" s="215"/>
      <c r="BG17" s="215"/>
      <c r="BH17" s="215"/>
      <c r="BI17" s="215"/>
      <c r="BJ17" s="215"/>
      <c r="BK17" s="215"/>
      <c r="BL17" s="215"/>
      <c r="BM17" s="215"/>
      <c r="BN17" s="215"/>
      <c r="BO17" s="215"/>
      <c r="BP17" s="215"/>
      <c r="BQ17" s="220">
        <v>11</v>
      </c>
      <c r="BR17" s="221"/>
      <c r="BS17" s="1027"/>
      <c r="BT17" s="1028"/>
      <c r="BU17" s="1028"/>
      <c r="BV17" s="1028"/>
      <c r="BW17" s="1028"/>
      <c r="BX17" s="1028"/>
      <c r="BY17" s="1028"/>
      <c r="BZ17" s="1028"/>
      <c r="CA17" s="1028"/>
      <c r="CB17" s="1028"/>
      <c r="CC17" s="1028"/>
      <c r="CD17" s="1028"/>
      <c r="CE17" s="1028"/>
      <c r="CF17" s="1028"/>
      <c r="CG17" s="1049"/>
      <c r="CH17" s="1024"/>
      <c r="CI17" s="1025"/>
      <c r="CJ17" s="1025"/>
      <c r="CK17" s="1025"/>
      <c r="CL17" s="1026"/>
      <c r="CM17" s="1024"/>
      <c r="CN17" s="1025"/>
      <c r="CO17" s="1025"/>
      <c r="CP17" s="1025"/>
      <c r="CQ17" s="1026"/>
      <c r="CR17" s="1024"/>
      <c r="CS17" s="1025"/>
      <c r="CT17" s="1025"/>
      <c r="CU17" s="1025"/>
      <c r="CV17" s="1026"/>
      <c r="CW17" s="1024"/>
      <c r="CX17" s="1025"/>
      <c r="CY17" s="1025"/>
      <c r="CZ17" s="1025"/>
      <c r="DA17" s="1026"/>
      <c r="DB17" s="1024"/>
      <c r="DC17" s="1025"/>
      <c r="DD17" s="1025"/>
      <c r="DE17" s="1025"/>
      <c r="DF17" s="1026"/>
      <c r="DG17" s="1024"/>
      <c r="DH17" s="1025"/>
      <c r="DI17" s="1025"/>
      <c r="DJ17" s="1025"/>
      <c r="DK17" s="1026"/>
      <c r="DL17" s="1024"/>
      <c r="DM17" s="1025"/>
      <c r="DN17" s="1025"/>
      <c r="DO17" s="1025"/>
      <c r="DP17" s="1026"/>
      <c r="DQ17" s="1024"/>
      <c r="DR17" s="1025"/>
      <c r="DS17" s="1025"/>
      <c r="DT17" s="1025"/>
      <c r="DU17" s="1026"/>
      <c r="DV17" s="1027"/>
      <c r="DW17" s="1028"/>
      <c r="DX17" s="1028"/>
      <c r="DY17" s="1028"/>
      <c r="DZ17" s="1029"/>
      <c r="EA17" s="216"/>
    </row>
    <row r="18" spans="1:131" s="217" customFormat="1" ht="26.25" customHeight="1" x14ac:dyDescent="0.2">
      <c r="A18" s="220">
        <v>12</v>
      </c>
      <c r="B18" s="1065"/>
      <c r="C18" s="1066"/>
      <c r="D18" s="1066"/>
      <c r="E18" s="1066"/>
      <c r="F18" s="1066"/>
      <c r="G18" s="1066"/>
      <c r="H18" s="1066"/>
      <c r="I18" s="1066"/>
      <c r="J18" s="1066"/>
      <c r="K18" s="1066"/>
      <c r="L18" s="1066"/>
      <c r="M18" s="1066"/>
      <c r="N18" s="1066"/>
      <c r="O18" s="1066"/>
      <c r="P18" s="1067"/>
      <c r="Q18" s="1073"/>
      <c r="R18" s="1074"/>
      <c r="S18" s="1074"/>
      <c r="T18" s="1074"/>
      <c r="U18" s="1074"/>
      <c r="V18" s="1074"/>
      <c r="W18" s="1074"/>
      <c r="X18" s="1074"/>
      <c r="Y18" s="1074"/>
      <c r="Z18" s="1074"/>
      <c r="AA18" s="1074"/>
      <c r="AB18" s="1074"/>
      <c r="AC18" s="1074"/>
      <c r="AD18" s="1074"/>
      <c r="AE18" s="1075"/>
      <c r="AF18" s="1070"/>
      <c r="AG18" s="1071"/>
      <c r="AH18" s="1071"/>
      <c r="AI18" s="1071"/>
      <c r="AJ18" s="1072"/>
      <c r="AK18" s="1115"/>
      <c r="AL18" s="1116"/>
      <c r="AM18" s="1116"/>
      <c r="AN18" s="1116"/>
      <c r="AO18" s="1116"/>
      <c r="AP18" s="1116"/>
      <c r="AQ18" s="1116"/>
      <c r="AR18" s="1116"/>
      <c r="AS18" s="1116"/>
      <c r="AT18" s="1116"/>
      <c r="AU18" s="1117"/>
      <c r="AV18" s="1117"/>
      <c r="AW18" s="1117"/>
      <c r="AX18" s="1117"/>
      <c r="AY18" s="1118"/>
      <c r="AZ18" s="214"/>
      <c r="BA18" s="214"/>
      <c r="BB18" s="214"/>
      <c r="BC18" s="214"/>
      <c r="BD18" s="214"/>
      <c r="BE18" s="215"/>
      <c r="BF18" s="215"/>
      <c r="BG18" s="215"/>
      <c r="BH18" s="215"/>
      <c r="BI18" s="215"/>
      <c r="BJ18" s="215"/>
      <c r="BK18" s="215"/>
      <c r="BL18" s="215"/>
      <c r="BM18" s="215"/>
      <c r="BN18" s="215"/>
      <c r="BO18" s="215"/>
      <c r="BP18" s="215"/>
      <c r="BQ18" s="220">
        <v>12</v>
      </c>
      <c r="BR18" s="221"/>
      <c r="BS18" s="1027"/>
      <c r="BT18" s="1028"/>
      <c r="BU18" s="1028"/>
      <c r="BV18" s="1028"/>
      <c r="BW18" s="1028"/>
      <c r="BX18" s="1028"/>
      <c r="BY18" s="1028"/>
      <c r="BZ18" s="1028"/>
      <c r="CA18" s="1028"/>
      <c r="CB18" s="1028"/>
      <c r="CC18" s="1028"/>
      <c r="CD18" s="1028"/>
      <c r="CE18" s="1028"/>
      <c r="CF18" s="1028"/>
      <c r="CG18" s="1049"/>
      <c r="CH18" s="1024"/>
      <c r="CI18" s="1025"/>
      <c r="CJ18" s="1025"/>
      <c r="CK18" s="1025"/>
      <c r="CL18" s="1026"/>
      <c r="CM18" s="1024"/>
      <c r="CN18" s="1025"/>
      <c r="CO18" s="1025"/>
      <c r="CP18" s="1025"/>
      <c r="CQ18" s="1026"/>
      <c r="CR18" s="1024"/>
      <c r="CS18" s="1025"/>
      <c r="CT18" s="1025"/>
      <c r="CU18" s="1025"/>
      <c r="CV18" s="1026"/>
      <c r="CW18" s="1024"/>
      <c r="CX18" s="1025"/>
      <c r="CY18" s="1025"/>
      <c r="CZ18" s="1025"/>
      <c r="DA18" s="1026"/>
      <c r="DB18" s="1024"/>
      <c r="DC18" s="1025"/>
      <c r="DD18" s="1025"/>
      <c r="DE18" s="1025"/>
      <c r="DF18" s="1026"/>
      <c r="DG18" s="1024"/>
      <c r="DH18" s="1025"/>
      <c r="DI18" s="1025"/>
      <c r="DJ18" s="1025"/>
      <c r="DK18" s="1026"/>
      <c r="DL18" s="1024"/>
      <c r="DM18" s="1025"/>
      <c r="DN18" s="1025"/>
      <c r="DO18" s="1025"/>
      <c r="DP18" s="1026"/>
      <c r="DQ18" s="1024"/>
      <c r="DR18" s="1025"/>
      <c r="DS18" s="1025"/>
      <c r="DT18" s="1025"/>
      <c r="DU18" s="1026"/>
      <c r="DV18" s="1027"/>
      <c r="DW18" s="1028"/>
      <c r="DX18" s="1028"/>
      <c r="DY18" s="1028"/>
      <c r="DZ18" s="1029"/>
      <c r="EA18" s="216"/>
    </row>
    <row r="19" spans="1:131" s="217" customFormat="1" ht="26.25" customHeight="1" x14ac:dyDescent="0.2">
      <c r="A19" s="220">
        <v>13</v>
      </c>
      <c r="B19" s="1065"/>
      <c r="C19" s="1066"/>
      <c r="D19" s="1066"/>
      <c r="E19" s="1066"/>
      <c r="F19" s="1066"/>
      <c r="G19" s="1066"/>
      <c r="H19" s="1066"/>
      <c r="I19" s="1066"/>
      <c r="J19" s="1066"/>
      <c r="K19" s="1066"/>
      <c r="L19" s="1066"/>
      <c r="M19" s="1066"/>
      <c r="N19" s="1066"/>
      <c r="O19" s="1066"/>
      <c r="P19" s="1067"/>
      <c r="Q19" s="1073"/>
      <c r="R19" s="1074"/>
      <c r="S19" s="1074"/>
      <c r="T19" s="1074"/>
      <c r="U19" s="1074"/>
      <c r="V19" s="1074"/>
      <c r="W19" s="1074"/>
      <c r="X19" s="1074"/>
      <c r="Y19" s="1074"/>
      <c r="Z19" s="1074"/>
      <c r="AA19" s="1074"/>
      <c r="AB19" s="1074"/>
      <c r="AC19" s="1074"/>
      <c r="AD19" s="1074"/>
      <c r="AE19" s="1075"/>
      <c r="AF19" s="1070"/>
      <c r="AG19" s="1071"/>
      <c r="AH19" s="1071"/>
      <c r="AI19" s="1071"/>
      <c r="AJ19" s="1072"/>
      <c r="AK19" s="1115"/>
      <c r="AL19" s="1116"/>
      <c r="AM19" s="1116"/>
      <c r="AN19" s="1116"/>
      <c r="AO19" s="1116"/>
      <c r="AP19" s="1116"/>
      <c r="AQ19" s="1116"/>
      <c r="AR19" s="1116"/>
      <c r="AS19" s="1116"/>
      <c r="AT19" s="1116"/>
      <c r="AU19" s="1117"/>
      <c r="AV19" s="1117"/>
      <c r="AW19" s="1117"/>
      <c r="AX19" s="1117"/>
      <c r="AY19" s="1118"/>
      <c r="AZ19" s="214"/>
      <c r="BA19" s="214"/>
      <c r="BB19" s="214"/>
      <c r="BC19" s="214"/>
      <c r="BD19" s="214"/>
      <c r="BE19" s="215"/>
      <c r="BF19" s="215"/>
      <c r="BG19" s="215"/>
      <c r="BH19" s="215"/>
      <c r="BI19" s="215"/>
      <c r="BJ19" s="215"/>
      <c r="BK19" s="215"/>
      <c r="BL19" s="215"/>
      <c r="BM19" s="215"/>
      <c r="BN19" s="215"/>
      <c r="BO19" s="215"/>
      <c r="BP19" s="215"/>
      <c r="BQ19" s="220">
        <v>13</v>
      </c>
      <c r="BR19" s="221"/>
      <c r="BS19" s="1027"/>
      <c r="BT19" s="1028"/>
      <c r="BU19" s="1028"/>
      <c r="BV19" s="1028"/>
      <c r="BW19" s="1028"/>
      <c r="BX19" s="1028"/>
      <c r="BY19" s="1028"/>
      <c r="BZ19" s="1028"/>
      <c r="CA19" s="1028"/>
      <c r="CB19" s="1028"/>
      <c r="CC19" s="1028"/>
      <c r="CD19" s="1028"/>
      <c r="CE19" s="1028"/>
      <c r="CF19" s="1028"/>
      <c r="CG19" s="1049"/>
      <c r="CH19" s="1024"/>
      <c r="CI19" s="1025"/>
      <c r="CJ19" s="1025"/>
      <c r="CK19" s="1025"/>
      <c r="CL19" s="1026"/>
      <c r="CM19" s="1024"/>
      <c r="CN19" s="1025"/>
      <c r="CO19" s="1025"/>
      <c r="CP19" s="1025"/>
      <c r="CQ19" s="1026"/>
      <c r="CR19" s="1024"/>
      <c r="CS19" s="1025"/>
      <c r="CT19" s="1025"/>
      <c r="CU19" s="1025"/>
      <c r="CV19" s="1026"/>
      <c r="CW19" s="1024"/>
      <c r="CX19" s="1025"/>
      <c r="CY19" s="1025"/>
      <c r="CZ19" s="1025"/>
      <c r="DA19" s="1026"/>
      <c r="DB19" s="1024"/>
      <c r="DC19" s="1025"/>
      <c r="DD19" s="1025"/>
      <c r="DE19" s="1025"/>
      <c r="DF19" s="1026"/>
      <c r="DG19" s="1024"/>
      <c r="DH19" s="1025"/>
      <c r="DI19" s="1025"/>
      <c r="DJ19" s="1025"/>
      <c r="DK19" s="1026"/>
      <c r="DL19" s="1024"/>
      <c r="DM19" s="1025"/>
      <c r="DN19" s="1025"/>
      <c r="DO19" s="1025"/>
      <c r="DP19" s="1026"/>
      <c r="DQ19" s="1024"/>
      <c r="DR19" s="1025"/>
      <c r="DS19" s="1025"/>
      <c r="DT19" s="1025"/>
      <c r="DU19" s="1026"/>
      <c r="DV19" s="1027"/>
      <c r="DW19" s="1028"/>
      <c r="DX19" s="1028"/>
      <c r="DY19" s="1028"/>
      <c r="DZ19" s="1029"/>
      <c r="EA19" s="216"/>
    </row>
    <row r="20" spans="1:131" s="217" customFormat="1" ht="26.25" customHeight="1" x14ac:dyDescent="0.2">
      <c r="A20" s="220">
        <v>14</v>
      </c>
      <c r="B20" s="1065"/>
      <c r="C20" s="1066"/>
      <c r="D20" s="1066"/>
      <c r="E20" s="1066"/>
      <c r="F20" s="1066"/>
      <c r="G20" s="1066"/>
      <c r="H20" s="1066"/>
      <c r="I20" s="1066"/>
      <c r="J20" s="1066"/>
      <c r="K20" s="1066"/>
      <c r="L20" s="1066"/>
      <c r="M20" s="1066"/>
      <c r="N20" s="1066"/>
      <c r="O20" s="1066"/>
      <c r="P20" s="1067"/>
      <c r="Q20" s="1073"/>
      <c r="R20" s="1074"/>
      <c r="S20" s="1074"/>
      <c r="T20" s="1074"/>
      <c r="U20" s="1074"/>
      <c r="V20" s="1074"/>
      <c r="W20" s="1074"/>
      <c r="X20" s="1074"/>
      <c r="Y20" s="1074"/>
      <c r="Z20" s="1074"/>
      <c r="AA20" s="1074"/>
      <c r="AB20" s="1074"/>
      <c r="AC20" s="1074"/>
      <c r="AD20" s="1074"/>
      <c r="AE20" s="1075"/>
      <c r="AF20" s="1070"/>
      <c r="AG20" s="1071"/>
      <c r="AH20" s="1071"/>
      <c r="AI20" s="1071"/>
      <c r="AJ20" s="1072"/>
      <c r="AK20" s="1115"/>
      <c r="AL20" s="1116"/>
      <c r="AM20" s="1116"/>
      <c r="AN20" s="1116"/>
      <c r="AO20" s="1116"/>
      <c r="AP20" s="1116"/>
      <c r="AQ20" s="1116"/>
      <c r="AR20" s="1116"/>
      <c r="AS20" s="1116"/>
      <c r="AT20" s="1116"/>
      <c r="AU20" s="1117"/>
      <c r="AV20" s="1117"/>
      <c r="AW20" s="1117"/>
      <c r="AX20" s="1117"/>
      <c r="AY20" s="1118"/>
      <c r="AZ20" s="214"/>
      <c r="BA20" s="214"/>
      <c r="BB20" s="214"/>
      <c r="BC20" s="214"/>
      <c r="BD20" s="214"/>
      <c r="BE20" s="215"/>
      <c r="BF20" s="215"/>
      <c r="BG20" s="215"/>
      <c r="BH20" s="215"/>
      <c r="BI20" s="215"/>
      <c r="BJ20" s="215"/>
      <c r="BK20" s="215"/>
      <c r="BL20" s="215"/>
      <c r="BM20" s="215"/>
      <c r="BN20" s="215"/>
      <c r="BO20" s="215"/>
      <c r="BP20" s="215"/>
      <c r="BQ20" s="220">
        <v>14</v>
      </c>
      <c r="BR20" s="221"/>
      <c r="BS20" s="1027"/>
      <c r="BT20" s="1028"/>
      <c r="BU20" s="1028"/>
      <c r="BV20" s="1028"/>
      <c r="BW20" s="1028"/>
      <c r="BX20" s="1028"/>
      <c r="BY20" s="1028"/>
      <c r="BZ20" s="1028"/>
      <c r="CA20" s="1028"/>
      <c r="CB20" s="1028"/>
      <c r="CC20" s="1028"/>
      <c r="CD20" s="1028"/>
      <c r="CE20" s="1028"/>
      <c r="CF20" s="1028"/>
      <c r="CG20" s="1049"/>
      <c r="CH20" s="1024"/>
      <c r="CI20" s="1025"/>
      <c r="CJ20" s="1025"/>
      <c r="CK20" s="1025"/>
      <c r="CL20" s="1026"/>
      <c r="CM20" s="1024"/>
      <c r="CN20" s="1025"/>
      <c r="CO20" s="1025"/>
      <c r="CP20" s="1025"/>
      <c r="CQ20" s="1026"/>
      <c r="CR20" s="1024"/>
      <c r="CS20" s="1025"/>
      <c r="CT20" s="1025"/>
      <c r="CU20" s="1025"/>
      <c r="CV20" s="1026"/>
      <c r="CW20" s="1024"/>
      <c r="CX20" s="1025"/>
      <c r="CY20" s="1025"/>
      <c r="CZ20" s="1025"/>
      <c r="DA20" s="1026"/>
      <c r="DB20" s="1024"/>
      <c r="DC20" s="1025"/>
      <c r="DD20" s="1025"/>
      <c r="DE20" s="1025"/>
      <c r="DF20" s="1026"/>
      <c r="DG20" s="1024"/>
      <c r="DH20" s="1025"/>
      <c r="DI20" s="1025"/>
      <c r="DJ20" s="1025"/>
      <c r="DK20" s="1026"/>
      <c r="DL20" s="1024"/>
      <c r="DM20" s="1025"/>
      <c r="DN20" s="1025"/>
      <c r="DO20" s="1025"/>
      <c r="DP20" s="1026"/>
      <c r="DQ20" s="1024"/>
      <c r="DR20" s="1025"/>
      <c r="DS20" s="1025"/>
      <c r="DT20" s="1025"/>
      <c r="DU20" s="1026"/>
      <c r="DV20" s="1027"/>
      <c r="DW20" s="1028"/>
      <c r="DX20" s="1028"/>
      <c r="DY20" s="1028"/>
      <c r="DZ20" s="1029"/>
      <c r="EA20" s="216"/>
    </row>
    <row r="21" spans="1:131" s="217" customFormat="1" ht="26.25" customHeight="1" thickBot="1" x14ac:dyDescent="0.25">
      <c r="A21" s="220">
        <v>15</v>
      </c>
      <c r="B21" s="1065"/>
      <c r="C21" s="1066"/>
      <c r="D21" s="1066"/>
      <c r="E21" s="1066"/>
      <c r="F21" s="1066"/>
      <c r="G21" s="1066"/>
      <c r="H21" s="1066"/>
      <c r="I21" s="1066"/>
      <c r="J21" s="1066"/>
      <c r="K21" s="1066"/>
      <c r="L21" s="1066"/>
      <c r="M21" s="1066"/>
      <c r="N21" s="1066"/>
      <c r="O21" s="1066"/>
      <c r="P21" s="1067"/>
      <c r="Q21" s="1073"/>
      <c r="R21" s="1074"/>
      <c r="S21" s="1074"/>
      <c r="T21" s="1074"/>
      <c r="U21" s="1074"/>
      <c r="V21" s="1074"/>
      <c r="W21" s="1074"/>
      <c r="X21" s="1074"/>
      <c r="Y21" s="1074"/>
      <c r="Z21" s="1074"/>
      <c r="AA21" s="1074"/>
      <c r="AB21" s="1074"/>
      <c r="AC21" s="1074"/>
      <c r="AD21" s="1074"/>
      <c r="AE21" s="1075"/>
      <c r="AF21" s="1070"/>
      <c r="AG21" s="1071"/>
      <c r="AH21" s="1071"/>
      <c r="AI21" s="1071"/>
      <c r="AJ21" s="1072"/>
      <c r="AK21" s="1115"/>
      <c r="AL21" s="1116"/>
      <c r="AM21" s="1116"/>
      <c r="AN21" s="1116"/>
      <c r="AO21" s="1116"/>
      <c r="AP21" s="1116"/>
      <c r="AQ21" s="1116"/>
      <c r="AR21" s="1116"/>
      <c r="AS21" s="1116"/>
      <c r="AT21" s="1116"/>
      <c r="AU21" s="1117"/>
      <c r="AV21" s="1117"/>
      <c r="AW21" s="1117"/>
      <c r="AX21" s="1117"/>
      <c r="AY21" s="1118"/>
      <c r="AZ21" s="214"/>
      <c r="BA21" s="214"/>
      <c r="BB21" s="214"/>
      <c r="BC21" s="214"/>
      <c r="BD21" s="214"/>
      <c r="BE21" s="215"/>
      <c r="BF21" s="215"/>
      <c r="BG21" s="215"/>
      <c r="BH21" s="215"/>
      <c r="BI21" s="215"/>
      <c r="BJ21" s="215"/>
      <c r="BK21" s="215"/>
      <c r="BL21" s="215"/>
      <c r="BM21" s="215"/>
      <c r="BN21" s="215"/>
      <c r="BO21" s="215"/>
      <c r="BP21" s="215"/>
      <c r="BQ21" s="220">
        <v>15</v>
      </c>
      <c r="BR21" s="221"/>
      <c r="BS21" s="1027"/>
      <c r="BT21" s="1028"/>
      <c r="BU21" s="1028"/>
      <c r="BV21" s="1028"/>
      <c r="BW21" s="1028"/>
      <c r="BX21" s="1028"/>
      <c r="BY21" s="1028"/>
      <c r="BZ21" s="1028"/>
      <c r="CA21" s="1028"/>
      <c r="CB21" s="1028"/>
      <c r="CC21" s="1028"/>
      <c r="CD21" s="1028"/>
      <c r="CE21" s="1028"/>
      <c r="CF21" s="1028"/>
      <c r="CG21" s="1049"/>
      <c r="CH21" s="1024"/>
      <c r="CI21" s="1025"/>
      <c r="CJ21" s="1025"/>
      <c r="CK21" s="1025"/>
      <c r="CL21" s="1026"/>
      <c r="CM21" s="1024"/>
      <c r="CN21" s="1025"/>
      <c r="CO21" s="1025"/>
      <c r="CP21" s="1025"/>
      <c r="CQ21" s="1026"/>
      <c r="CR21" s="1024"/>
      <c r="CS21" s="1025"/>
      <c r="CT21" s="1025"/>
      <c r="CU21" s="1025"/>
      <c r="CV21" s="1026"/>
      <c r="CW21" s="1024"/>
      <c r="CX21" s="1025"/>
      <c r="CY21" s="1025"/>
      <c r="CZ21" s="1025"/>
      <c r="DA21" s="1026"/>
      <c r="DB21" s="1024"/>
      <c r="DC21" s="1025"/>
      <c r="DD21" s="1025"/>
      <c r="DE21" s="1025"/>
      <c r="DF21" s="1026"/>
      <c r="DG21" s="1024"/>
      <c r="DH21" s="1025"/>
      <c r="DI21" s="1025"/>
      <c r="DJ21" s="1025"/>
      <c r="DK21" s="1026"/>
      <c r="DL21" s="1024"/>
      <c r="DM21" s="1025"/>
      <c r="DN21" s="1025"/>
      <c r="DO21" s="1025"/>
      <c r="DP21" s="1026"/>
      <c r="DQ21" s="1024"/>
      <c r="DR21" s="1025"/>
      <c r="DS21" s="1025"/>
      <c r="DT21" s="1025"/>
      <c r="DU21" s="1026"/>
      <c r="DV21" s="1027"/>
      <c r="DW21" s="1028"/>
      <c r="DX21" s="1028"/>
      <c r="DY21" s="1028"/>
      <c r="DZ21" s="1029"/>
      <c r="EA21" s="216"/>
    </row>
    <row r="22" spans="1:131" s="217" customFormat="1" ht="26.25" customHeight="1" x14ac:dyDescent="0.2">
      <c r="A22" s="220">
        <v>16</v>
      </c>
      <c r="B22" s="1065"/>
      <c r="C22" s="1066"/>
      <c r="D22" s="1066"/>
      <c r="E22" s="1066"/>
      <c r="F22" s="1066"/>
      <c r="G22" s="1066"/>
      <c r="H22" s="1066"/>
      <c r="I22" s="1066"/>
      <c r="J22" s="1066"/>
      <c r="K22" s="1066"/>
      <c r="L22" s="1066"/>
      <c r="M22" s="1066"/>
      <c r="N22" s="1066"/>
      <c r="O22" s="1066"/>
      <c r="P22" s="1067"/>
      <c r="Q22" s="1108"/>
      <c r="R22" s="1109"/>
      <c r="S22" s="1109"/>
      <c r="T22" s="1109"/>
      <c r="U22" s="1109"/>
      <c r="V22" s="1109"/>
      <c r="W22" s="1109"/>
      <c r="X22" s="1109"/>
      <c r="Y22" s="1109"/>
      <c r="Z22" s="1109"/>
      <c r="AA22" s="1109"/>
      <c r="AB22" s="1109"/>
      <c r="AC22" s="1109"/>
      <c r="AD22" s="1109"/>
      <c r="AE22" s="1110"/>
      <c r="AF22" s="1070"/>
      <c r="AG22" s="1071"/>
      <c r="AH22" s="1071"/>
      <c r="AI22" s="1071"/>
      <c r="AJ22" s="1072"/>
      <c r="AK22" s="1111"/>
      <c r="AL22" s="1112"/>
      <c r="AM22" s="1112"/>
      <c r="AN22" s="1112"/>
      <c r="AO22" s="1112"/>
      <c r="AP22" s="1112"/>
      <c r="AQ22" s="1112"/>
      <c r="AR22" s="1112"/>
      <c r="AS22" s="1112"/>
      <c r="AT22" s="1112"/>
      <c r="AU22" s="1113"/>
      <c r="AV22" s="1113"/>
      <c r="AW22" s="1113"/>
      <c r="AX22" s="1113"/>
      <c r="AY22" s="1114"/>
      <c r="AZ22" s="1063" t="s">
        <v>376</v>
      </c>
      <c r="BA22" s="1063"/>
      <c r="BB22" s="1063"/>
      <c r="BC22" s="1063"/>
      <c r="BD22" s="1064"/>
      <c r="BE22" s="215"/>
      <c r="BF22" s="215"/>
      <c r="BG22" s="215"/>
      <c r="BH22" s="215"/>
      <c r="BI22" s="215"/>
      <c r="BJ22" s="215"/>
      <c r="BK22" s="215"/>
      <c r="BL22" s="215"/>
      <c r="BM22" s="215"/>
      <c r="BN22" s="215"/>
      <c r="BO22" s="215"/>
      <c r="BP22" s="215"/>
      <c r="BQ22" s="220">
        <v>16</v>
      </c>
      <c r="BR22" s="221"/>
      <c r="BS22" s="1027"/>
      <c r="BT22" s="1028"/>
      <c r="BU22" s="1028"/>
      <c r="BV22" s="1028"/>
      <c r="BW22" s="1028"/>
      <c r="BX22" s="1028"/>
      <c r="BY22" s="1028"/>
      <c r="BZ22" s="1028"/>
      <c r="CA22" s="1028"/>
      <c r="CB22" s="1028"/>
      <c r="CC22" s="1028"/>
      <c r="CD22" s="1028"/>
      <c r="CE22" s="1028"/>
      <c r="CF22" s="1028"/>
      <c r="CG22" s="1049"/>
      <c r="CH22" s="1024"/>
      <c r="CI22" s="1025"/>
      <c r="CJ22" s="1025"/>
      <c r="CK22" s="1025"/>
      <c r="CL22" s="1026"/>
      <c r="CM22" s="1024"/>
      <c r="CN22" s="1025"/>
      <c r="CO22" s="1025"/>
      <c r="CP22" s="1025"/>
      <c r="CQ22" s="1026"/>
      <c r="CR22" s="1024"/>
      <c r="CS22" s="1025"/>
      <c r="CT22" s="1025"/>
      <c r="CU22" s="1025"/>
      <c r="CV22" s="1026"/>
      <c r="CW22" s="1024"/>
      <c r="CX22" s="1025"/>
      <c r="CY22" s="1025"/>
      <c r="CZ22" s="1025"/>
      <c r="DA22" s="1026"/>
      <c r="DB22" s="1024"/>
      <c r="DC22" s="1025"/>
      <c r="DD22" s="1025"/>
      <c r="DE22" s="1025"/>
      <c r="DF22" s="1026"/>
      <c r="DG22" s="1024"/>
      <c r="DH22" s="1025"/>
      <c r="DI22" s="1025"/>
      <c r="DJ22" s="1025"/>
      <c r="DK22" s="1026"/>
      <c r="DL22" s="1024"/>
      <c r="DM22" s="1025"/>
      <c r="DN22" s="1025"/>
      <c r="DO22" s="1025"/>
      <c r="DP22" s="1026"/>
      <c r="DQ22" s="1024"/>
      <c r="DR22" s="1025"/>
      <c r="DS22" s="1025"/>
      <c r="DT22" s="1025"/>
      <c r="DU22" s="1026"/>
      <c r="DV22" s="1027"/>
      <c r="DW22" s="1028"/>
      <c r="DX22" s="1028"/>
      <c r="DY22" s="1028"/>
      <c r="DZ22" s="1029"/>
      <c r="EA22" s="216"/>
    </row>
    <row r="23" spans="1:131" s="217" customFormat="1" ht="26.25" customHeight="1" thickBot="1" x14ac:dyDescent="0.25">
      <c r="A23" s="222" t="s">
        <v>377</v>
      </c>
      <c r="B23" s="972" t="s">
        <v>378</v>
      </c>
      <c r="C23" s="973"/>
      <c r="D23" s="973"/>
      <c r="E23" s="973"/>
      <c r="F23" s="973"/>
      <c r="G23" s="973"/>
      <c r="H23" s="973"/>
      <c r="I23" s="973"/>
      <c r="J23" s="973"/>
      <c r="K23" s="973"/>
      <c r="L23" s="973"/>
      <c r="M23" s="973"/>
      <c r="N23" s="973"/>
      <c r="O23" s="973"/>
      <c r="P23" s="983"/>
      <c r="Q23" s="1102">
        <v>5979</v>
      </c>
      <c r="R23" s="1096"/>
      <c r="S23" s="1096"/>
      <c r="T23" s="1096"/>
      <c r="U23" s="1096"/>
      <c r="V23" s="1096">
        <v>5718</v>
      </c>
      <c r="W23" s="1096"/>
      <c r="X23" s="1096"/>
      <c r="Y23" s="1096"/>
      <c r="Z23" s="1096"/>
      <c r="AA23" s="1096">
        <v>261</v>
      </c>
      <c r="AB23" s="1096"/>
      <c r="AC23" s="1096"/>
      <c r="AD23" s="1096"/>
      <c r="AE23" s="1103"/>
      <c r="AF23" s="1104">
        <v>117</v>
      </c>
      <c r="AG23" s="1096"/>
      <c r="AH23" s="1096"/>
      <c r="AI23" s="1096"/>
      <c r="AJ23" s="1105"/>
      <c r="AK23" s="1106"/>
      <c r="AL23" s="1107"/>
      <c r="AM23" s="1107"/>
      <c r="AN23" s="1107"/>
      <c r="AO23" s="1107"/>
      <c r="AP23" s="1096">
        <v>4239</v>
      </c>
      <c r="AQ23" s="1096"/>
      <c r="AR23" s="1096"/>
      <c r="AS23" s="1096"/>
      <c r="AT23" s="1096"/>
      <c r="AU23" s="1097"/>
      <c r="AV23" s="1097"/>
      <c r="AW23" s="1097"/>
      <c r="AX23" s="1097"/>
      <c r="AY23" s="1098"/>
      <c r="AZ23" s="1099" t="s">
        <v>122</v>
      </c>
      <c r="BA23" s="1100"/>
      <c r="BB23" s="1100"/>
      <c r="BC23" s="1100"/>
      <c r="BD23" s="1101"/>
      <c r="BE23" s="215"/>
      <c r="BF23" s="215"/>
      <c r="BG23" s="215"/>
      <c r="BH23" s="215"/>
      <c r="BI23" s="215"/>
      <c r="BJ23" s="215"/>
      <c r="BK23" s="215"/>
      <c r="BL23" s="215"/>
      <c r="BM23" s="215"/>
      <c r="BN23" s="215"/>
      <c r="BO23" s="215"/>
      <c r="BP23" s="215"/>
      <c r="BQ23" s="220">
        <v>17</v>
      </c>
      <c r="BR23" s="221"/>
      <c r="BS23" s="1027"/>
      <c r="BT23" s="1028"/>
      <c r="BU23" s="1028"/>
      <c r="BV23" s="1028"/>
      <c r="BW23" s="1028"/>
      <c r="BX23" s="1028"/>
      <c r="BY23" s="1028"/>
      <c r="BZ23" s="1028"/>
      <c r="CA23" s="1028"/>
      <c r="CB23" s="1028"/>
      <c r="CC23" s="1028"/>
      <c r="CD23" s="1028"/>
      <c r="CE23" s="1028"/>
      <c r="CF23" s="1028"/>
      <c r="CG23" s="1049"/>
      <c r="CH23" s="1024"/>
      <c r="CI23" s="1025"/>
      <c r="CJ23" s="1025"/>
      <c r="CK23" s="1025"/>
      <c r="CL23" s="1026"/>
      <c r="CM23" s="1024"/>
      <c r="CN23" s="1025"/>
      <c r="CO23" s="1025"/>
      <c r="CP23" s="1025"/>
      <c r="CQ23" s="1026"/>
      <c r="CR23" s="1024"/>
      <c r="CS23" s="1025"/>
      <c r="CT23" s="1025"/>
      <c r="CU23" s="1025"/>
      <c r="CV23" s="1026"/>
      <c r="CW23" s="1024"/>
      <c r="CX23" s="1025"/>
      <c r="CY23" s="1025"/>
      <c r="CZ23" s="1025"/>
      <c r="DA23" s="1026"/>
      <c r="DB23" s="1024"/>
      <c r="DC23" s="1025"/>
      <c r="DD23" s="1025"/>
      <c r="DE23" s="1025"/>
      <c r="DF23" s="1026"/>
      <c r="DG23" s="1024"/>
      <c r="DH23" s="1025"/>
      <c r="DI23" s="1025"/>
      <c r="DJ23" s="1025"/>
      <c r="DK23" s="1026"/>
      <c r="DL23" s="1024"/>
      <c r="DM23" s="1025"/>
      <c r="DN23" s="1025"/>
      <c r="DO23" s="1025"/>
      <c r="DP23" s="1026"/>
      <c r="DQ23" s="1024"/>
      <c r="DR23" s="1025"/>
      <c r="DS23" s="1025"/>
      <c r="DT23" s="1025"/>
      <c r="DU23" s="1026"/>
      <c r="DV23" s="1027"/>
      <c r="DW23" s="1028"/>
      <c r="DX23" s="1028"/>
      <c r="DY23" s="1028"/>
      <c r="DZ23" s="1029"/>
      <c r="EA23" s="216"/>
    </row>
    <row r="24" spans="1:131" s="217" customFormat="1" ht="26.25" customHeight="1" x14ac:dyDescent="0.2">
      <c r="A24" s="1095" t="s">
        <v>379</v>
      </c>
      <c r="B24" s="1095"/>
      <c r="C24" s="1095"/>
      <c r="D24" s="1095"/>
      <c r="E24" s="1095"/>
      <c r="F24" s="1095"/>
      <c r="G24" s="1095"/>
      <c r="H24" s="1095"/>
      <c r="I24" s="1095"/>
      <c r="J24" s="1095"/>
      <c r="K24" s="1095"/>
      <c r="L24" s="1095"/>
      <c r="M24" s="1095"/>
      <c r="N24" s="1095"/>
      <c r="O24" s="1095"/>
      <c r="P24" s="1095"/>
      <c r="Q24" s="1095"/>
      <c r="R24" s="1095"/>
      <c r="S24" s="1095"/>
      <c r="T24" s="1095"/>
      <c r="U24" s="1095"/>
      <c r="V24" s="1095"/>
      <c r="W24" s="1095"/>
      <c r="X24" s="1095"/>
      <c r="Y24" s="1095"/>
      <c r="Z24" s="1095"/>
      <c r="AA24" s="1095"/>
      <c r="AB24" s="1095"/>
      <c r="AC24" s="1095"/>
      <c r="AD24" s="1095"/>
      <c r="AE24" s="1095"/>
      <c r="AF24" s="1095"/>
      <c r="AG24" s="1095"/>
      <c r="AH24" s="1095"/>
      <c r="AI24" s="1095"/>
      <c r="AJ24" s="1095"/>
      <c r="AK24" s="1095"/>
      <c r="AL24" s="1095"/>
      <c r="AM24" s="1095"/>
      <c r="AN24" s="1095"/>
      <c r="AO24" s="1095"/>
      <c r="AP24" s="1095"/>
      <c r="AQ24" s="1095"/>
      <c r="AR24" s="1095"/>
      <c r="AS24" s="1095"/>
      <c r="AT24" s="1095"/>
      <c r="AU24" s="1095"/>
      <c r="AV24" s="1095"/>
      <c r="AW24" s="1095"/>
      <c r="AX24" s="1095"/>
      <c r="AY24" s="1095"/>
      <c r="AZ24" s="214"/>
      <c r="BA24" s="214"/>
      <c r="BB24" s="214"/>
      <c r="BC24" s="214"/>
      <c r="BD24" s="214"/>
      <c r="BE24" s="215"/>
      <c r="BF24" s="215"/>
      <c r="BG24" s="215"/>
      <c r="BH24" s="215"/>
      <c r="BI24" s="215"/>
      <c r="BJ24" s="215"/>
      <c r="BK24" s="215"/>
      <c r="BL24" s="215"/>
      <c r="BM24" s="215"/>
      <c r="BN24" s="215"/>
      <c r="BO24" s="215"/>
      <c r="BP24" s="215"/>
      <c r="BQ24" s="220">
        <v>18</v>
      </c>
      <c r="BR24" s="221"/>
      <c r="BS24" s="1027"/>
      <c r="BT24" s="1028"/>
      <c r="BU24" s="1028"/>
      <c r="BV24" s="1028"/>
      <c r="BW24" s="1028"/>
      <c r="BX24" s="1028"/>
      <c r="BY24" s="1028"/>
      <c r="BZ24" s="1028"/>
      <c r="CA24" s="1028"/>
      <c r="CB24" s="1028"/>
      <c r="CC24" s="1028"/>
      <c r="CD24" s="1028"/>
      <c r="CE24" s="1028"/>
      <c r="CF24" s="1028"/>
      <c r="CG24" s="1049"/>
      <c r="CH24" s="1024"/>
      <c r="CI24" s="1025"/>
      <c r="CJ24" s="1025"/>
      <c r="CK24" s="1025"/>
      <c r="CL24" s="1026"/>
      <c r="CM24" s="1024"/>
      <c r="CN24" s="1025"/>
      <c r="CO24" s="1025"/>
      <c r="CP24" s="1025"/>
      <c r="CQ24" s="1026"/>
      <c r="CR24" s="1024"/>
      <c r="CS24" s="1025"/>
      <c r="CT24" s="1025"/>
      <c r="CU24" s="1025"/>
      <c r="CV24" s="1026"/>
      <c r="CW24" s="1024"/>
      <c r="CX24" s="1025"/>
      <c r="CY24" s="1025"/>
      <c r="CZ24" s="1025"/>
      <c r="DA24" s="1026"/>
      <c r="DB24" s="1024"/>
      <c r="DC24" s="1025"/>
      <c r="DD24" s="1025"/>
      <c r="DE24" s="1025"/>
      <c r="DF24" s="1026"/>
      <c r="DG24" s="1024"/>
      <c r="DH24" s="1025"/>
      <c r="DI24" s="1025"/>
      <c r="DJ24" s="1025"/>
      <c r="DK24" s="1026"/>
      <c r="DL24" s="1024"/>
      <c r="DM24" s="1025"/>
      <c r="DN24" s="1025"/>
      <c r="DO24" s="1025"/>
      <c r="DP24" s="1026"/>
      <c r="DQ24" s="1024"/>
      <c r="DR24" s="1025"/>
      <c r="DS24" s="1025"/>
      <c r="DT24" s="1025"/>
      <c r="DU24" s="1026"/>
      <c r="DV24" s="1027"/>
      <c r="DW24" s="1028"/>
      <c r="DX24" s="1028"/>
      <c r="DY24" s="1028"/>
      <c r="DZ24" s="1029"/>
      <c r="EA24" s="216"/>
    </row>
    <row r="25" spans="1:131" ht="26.25" customHeight="1" thickBot="1" x14ac:dyDescent="0.25">
      <c r="A25" s="1094" t="s">
        <v>380</v>
      </c>
      <c r="B25" s="1094"/>
      <c r="C25" s="1094"/>
      <c r="D25" s="1094"/>
      <c r="E25" s="1094"/>
      <c r="F25" s="1094"/>
      <c r="G25" s="1094"/>
      <c r="H25" s="1094"/>
      <c r="I25" s="1094"/>
      <c r="J25" s="1094"/>
      <c r="K25" s="1094"/>
      <c r="L25" s="1094"/>
      <c r="M25" s="1094"/>
      <c r="N25" s="1094"/>
      <c r="O25" s="1094"/>
      <c r="P25" s="1094"/>
      <c r="Q25" s="1094"/>
      <c r="R25" s="1094"/>
      <c r="S25" s="1094"/>
      <c r="T25" s="1094"/>
      <c r="U25" s="1094"/>
      <c r="V25" s="1094"/>
      <c r="W25" s="1094"/>
      <c r="X25" s="1094"/>
      <c r="Y25" s="1094"/>
      <c r="Z25" s="1094"/>
      <c r="AA25" s="1094"/>
      <c r="AB25" s="1094"/>
      <c r="AC25" s="1094"/>
      <c r="AD25" s="1094"/>
      <c r="AE25" s="1094"/>
      <c r="AF25" s="1094"/>
      <c r="AG25" s="1094"/>
      <c r="AH25" s="1094"/>
      <c r="AI25" s="1094"/>
      <c r="AJ25" s="1094"/>
      <c r="AK25" s="1094"/>
      <c r="AL25" s="1094"/>
      <c r="AM25" s="1094"/>
      <c r="AN25" s="1094"/>
      <c r="AO25" s="1094"/>
      <c r="AP25" s="1094"/>
      <c r="AQ25" s="1094"/>
      <c r="AR25" s="1094"/>
      <c r="AS25" s="1094"/>
      <c r="AT25" s="1094"/>
      <c r="AU25" s="1094"/>
      <c r="AV25" s="1094"/>
      <c r="AW25" s="1094"/>
      <c r="AX25" s="1094"/>
      <c r="AY25" s="1094"/>
      <c r="AZ25" s="1094"/>
      <c r="BA25" s="1094"/>
      <c r="BB25" s="1094"/>
      <c r="BC25" s="1094"/>
      <c r="BD25" s="1094"/>
      <c r="BE25" s="1094"/>
      <c r="BF25" s="1094"/>
      <c r="BG25" s="1094"/>
      <c r="BH25" s="1094"/>
      <c r="BI25" s="1094"/>
      <c r="BJ25" s="214"/>
      <c r="BK25" s="214"/>
      <c r="BL25" s="214"/>
      <c r="BM25" s="214"/>
      <c r="BN25" s="214"/>
      <c r="BO25" s="223"/>
      <c r="BP25" s="223"/>
      <c r="BQ25" s="220">
        <v>19</v>
      </c>
      <c r="BR25" s="221"/>
      <c r="BS25" s="1027"/>
      <c r="BT25" s="1028"/>
      <c r="BU25" s="1028"/>
      <c r="BV25" s="1028"/>
      <c r="BW25" s="1028"/>
      <c r="BX25" s="1028"/>
      <c r="BY25" s="1028"/>
      <c r="BZ25" s="1028"/>
      <c r="CA25" s="1028"/>
      <c r="CB25" s="1028"/>
      <c r="CC25" s="1028"/>
      <c r="CD25" s="1028"/>
      <c r="CE25" s="1028"/>
      <c r="CF25" s="1028"/>
      <c r="CG25" s="1049"/>
      <c r="CH25" s="1024"/>
      <c r="CI25" s="1025"/>
      <c r="CJ25" s="1025"/>
      <c r="CK25" s="1025"/>
      <c r="CL25" s="1026"/>
      <c r="CM25" s="1024"/>
      <c r="CN25" s="1025"/>
      <c r="CO25" s="1025"/>
      <c r="CP25" s="1025"/>
      <c r="CQ25" s="1026"/>
      <c r="CR25" s="1024"/>
      <c r="CS25" s="1025"/>
      <c r="CT25" s="1025"/>
      <c r="CU25" s="1025"/>
      <c r="CV25" s="1026"/>
      <c r="CW25" s="1024"/>
      <c r="CX25" s="1025"/>
      <c r="CY25" s="1025"/>
      <c r="CZ25" s="1025"/>
      <c r="DA25" s="1026"/>
      <c r="DB25" s="1024"/>
      <c r="DC25" s="1025"/>
      <c r="DD25" s="1025"/>
      <c r="DE25" s="1025"/>
      <c r="DF25" s="1026"/>
      <c r="DG25" s="1024"/>
      <c r="DH25" s="1025"/>
      <c r="DI25" s="1025"/>
      <c r="DJ25" s="1025"/>
      <c r="DK25" s="1026"/>
      <c r="DL25" s="1024"/>
      <c r="DM25" s="1025"/>
      <c r="DN25" s="1025"/>
      <c r="DO25" s="1025"/>
      <c r="DP25" s="1026"/>
      <c r="DQ25" s="1024"/>
      <c r="DR25" s="1025"/>
      <c r="DS25" s="1025"/>
      <c r="DT25" s="1025"/>
      <c r="DU25" s="1026"/>
      <c r="DV25" s="1027"/>
      <c r="DW25" s="1028"/>
      <c r="DX25" s="1028"/>
      <c r="DY25" s="1028"/>
      <c r="DZ25" s="1029"/>
      <c r="EA25" s="212"/>
    </row>
    <row r="26" spans="1:131" ht="26.25" customHeight="1" x14ac:dyDescent="0.2">
      <c r="A26" s="1030" t="s">
        <v>358</v>
      </c>
      <c r="B26" s="1031"/>
      <c r="C26" s="1031"/>
      <c r="D26" s="1031"/>
      <c r="E26" s="1031"/>
      <c r="F26" s="1031"/>
      <c r="G26" s="1031"/>
      <c r="H26" s="1031"/>
      <c r="I26" s="1031"/>
      <c r="J26" s="1031"/>
      <c r="K26" s="1031"/>
      <c r="L26" s="1031"/>
      <c r="M26" s="1031"/>
      <c r="N26" s="1031"/>
      <c r="O26" s="1031"/>
      <c r="P26" s="1032"/>
      <c r="Q26" s="1036" t="s">
        <v>381</v>
      </c>
      <c r="R26" s="1037"/>
      <c r="S26" s="1037"/>
      <c r="T26" s="1037"/>
      <c r="U26" s="1038"/>
      <c r="V26" s="1036" t="s">
        <v>382</v>
      </c>
      <c r="W26" s="1037"/>
      <c r="X26" s="1037"/>
      <c r="Y26" s="1037"/>
      <c r="Z26" s="1038"/>
      <c r="AA26" s="1036" t="s">
        <v>383</v>
      </c>
      <c r="AB26" s="1037"/>
      <c r="AC26" s="1037"/>
      <c r="AD26" s="1037"/>
      <c r="AE26" s="1037"/>
      <c r="AF26" s="1090" t="s">
        <v>384</v>
      </c>
      <c r="AG26" s="1043"/>
      <c r="AH26" s="1043"/>
      <c r="AI26" s="1043"/>
      <c r="AJ26" s="1091"/>
      <c r="AK26" s="1037" t="s">
        <v>385</v>
      </c>
      <c r="AL26" s="1037"/>
      <c r="AM26" s="1037"/>
      <c r="AN26" s="1037"/>
      <c r="AO26" s="1038"/>
      <c r="AP26" s="1036" t="s">
        <v>386</v>
      </c>
      <c r="AQ26" s="1037"/>
      <c r="AR26" s="1037"/>
      <c r="AS26" s="1037"/>
      <c r="AT26" s="1038"/>
      <c r="AU26" s="1036" t="s">
        <v>387</v>
      </c>
      <c r="AV26" s="1037"/>
      <c r="AW26" s="1037"/>
      <c r="AX26" s="1037"/>
      <c r="AY26" s="1038"/>
      <c r="AZ26" s="1036" t="s">
        <v>388</v>
      </c>
      <c r="BA26" s="1037"/>
      <c r="BB26" s="1037"/>
      <c r="BC26" s="1037"/>
      <c r="BD26" s="1038"/>
      <c r="BE26" s="1036" t="s">
        <v>365</v>
      </c>
      <c r="BF26" s="1037"/>
      <c r="BG26" s="1037"/>
      <c r="BH26" s="1037"/>
      <c r="BI26" s="1050"/>
      <c r="BJ26" s="214"/>
      <c r="BK26" s="214"/>
      <c r="BL26" s="214"/>
      <c r="BM26" s="214"/>
      <c r="BN26" s="214"/>
      <c r="BO26" s="223"/>
      <c r="BP26" s="223"/>
      <c r="BQ26" s="220">
        <v>20</v>
      </c>
      <c r="BR26" s="221"/>
      <c r="BS26" s="1027"/>
      <c r="BT26" s="1028"/>
      <c r="BU26" s="1028"/>
      <c r="BV26" s="1028"/>
      <c r="BW26" s="1028"/>
      <c r="BX26" s="1028"/>
      <c r="BY26" s="1028"/>
      <c r="BZ26" s="1028"/>
      <c r="CA26" s="1028"/>
      <c r="CB26" s="1028"/>
      <c r="CC26" s="1028"/>
      <c r="CD26" s="1028"/>
      <c r="CE26" s="1028"/>
      <c r="CF26" s="1028"/>
      <c r="CG26" s="1049"/>
      <c r="CH26" s="1024"/>
      <c r="CI26" s="1025"/>
      <c r="CJ26" s="1025"/>
      <c r="CK26" s="1025"/>
      <c r="CL26" s="1026"/>
      <c r="CM26" s="1024"/>
      <c r="CN26" s="1025"/>
      <c r="CO26" s="1025"/>
      <c r="CP26" s="1025"/>
      <c r="CQ26" s="1026"/>
      <c r="CR26" s="1024"/>
      <c r="CS26" s="1025"/>
      <c r="CT26" s="1025"/>
      <c r="CU26" s="1025"/>
      <c r="CV26" s="1026"/>
      <c r="CW26" s="1024"/>
      <c r="CX26" s="1025"/>
      <c r="CY26" s="1025"/>
      <c r="CZ26" s="1025"/>
      <c r="DA26" s="1026"/>
      <c r="DB26" s="1024"/>
      <c r="DC26" s="1025"/>
      <c r="DD26" s="1025"/>
      <c r="DE26" s="1025"/>
      <c r="DF26" s="1026"/>
      <c r="DG26" s="1024"/>
      <c r="DH26" s="1025"/>
      <c r="DI26" s="1025"/>
      <c r="DJ26" s="1025"/>
      <c r="DK26" s="1026"/>
      <c r="DL26" s="1024"/>
      <c r="DM26" s="1025"/>
      <c r="DN26" s="1025"/>
      <c r="DO26" s="1025"/>
      <c r="DP26" s="1026"/>
      <c r="DQ26" s="1024"/>
      <c r="DR26" s="1025"/>
      <c r="DS26" s="1025"/>
      <c r="DT26" s="1025"/>
      <c r="DU26" s="1026"/>
      <c r="DV26" s="1027"/>
      <c r="DW26" s="1028"/>
      <c r="DX26" s="1028"/>
      <c r="DY26" s="1028"/>
      <c r="DZ26" s="1029"/>
      <c r="EA26" s="212"/>
    </row>
    <row r="27" spans="1:131" ht="26.25" customHeight="1" thickBot="1" x14ac:dyDescent="0.25">
      <c r="A27" s="1033"/>
      <c r="B27" s="1034"/>
      <c r="C27" s="1034"/>
      <c r="D27" s="1034"/>
      <c r="E27" s="1034"/>
      <c r="F27" s="1034"/>
      <c r="G27" s="1034"/>
      <c r="H27" s="1034"/>
      <c r="I27" s="1034"/>
      <c r="J27" s="1034"/>
      <c r="K27" s="1034"/>
      <c r="L27" s="1034"/>
      <c r="M27" s="1034"/>
      <c r="N27" s="1034"/>
      <c r="O27" s="1034"/>
      <c r="P27" s="1035"/>
      <c r="Q27" s="1039"/>
      <c r="R27" s="1040"/>
      <c r="S27" s="1040"/>
      <c r="T27" s="1040"/>
      <c r="U27" s="1041"/>
      <c r="V27" s="1039"/>
      <c r="W27" s="1040"/>
      <c r="X27" s="1040"/>
      <c r="Y27" s="1040"/>
      <c r="Z27" s="1041"/>
      <c r="AA27" s="1039"/>
      <c r="AB27" s="1040"/>
      <c r="AC27" s="1040"/>
      <c r="AD27" s="1040"/>
      <c r="AE27" s="1040"/>
      <c r="AF27" s="1092"/>
      <c r="AG27" s="1046"/>
      <c r="AH27" s="1046"/>
      <c r="AI27" s="1046"/>
      <c r="AJ27" s="1093"/>
      <c r="AK27" s="1040"/>
      <c r="AL27" s="1040"/>
      <c r="AM27" s="1040"/>
      <c r="AN27" s="1040"/>
      <c r="AO27" s="1041"/>
      <c r="AP27" s="1039"/>
      <c r="AQ27" s="1040"/>
      <c r="AR27" s="1040"/>
      <c r="AS27" s="1040"/>
      <c r="AT27" s="1041"/>
      <c r="AU27" s="1039"/>
      <c r="AV27" s="1040"/>
      <c r="AW27" s="1040"/>
      <c r="AX27" s="1040"/>
      <c r="AY27" s="1041"/>
      <c r="AZ27" s="1039"/>
      <c r="BA27" s="1040"/>
      <c r="BB27" s="1040"/>
      <c r="BC27" s="1040"/>
      <c r="BD27" s="1041"/>
      <c r="BE27" s="1039"/>
      <c r="BF27" s="1040"/>
      <c r="BG27" s="1040"/>
      <c r="BH27" s="1040"/>
      <c r="BI27" s="1051"/>
      <c r="BJ27" s="214"/>
      <c r="BK27" s="214"/>
      <c r="BL27" s="214"/>
      <c r="BM27" s="214"/>
      <c r="BN27" s="214"/>
      <c r="BO27" s="223"/>
      <c r="BP27" s="223"/>
      <c r="BQ27" s="220">
        <v>21</v>
      </c>
      <c r="BR27" s="221"/>
      <c r="BS27" s="1027"/>
      <c r="BT27" s="1028"/>
      <c r="BU27" s="1028"/>
      <c r="BV27" s="1028"/>
      <c r="BW27" s="1028"/>
      <c r="BX27" s="1028"/>
      <c r="BY27" s="1028"/>
      <c r="BZ27" s="1028"/>
      <c r="CA27" s="1028"/>
      <c r="CB27" s="1028"/>
      <c r="CC27" s="1028"/>
      <c r="CD27" s="1028"/>
      <c r="CE27" s="1028"/>
      <c r="CF27" s="1028"/>
      <c r="CG27" s="1049"/>
      <c r="CH27" s="1024"/>
      <c r="CI27" s="1025"/>
      <c r="CJ27" s="1025"/>
      <c r="CK27" s="1025"/>
      <c r="CL27" s="1026"/>
      <c r="CM27" s="1024"/>
      <c r="CN27" s="1025"/>
      <c r="CO27" s="1025"/>
      <c r="CP27" s="1025"/>
      <c r="CQ27" s="1026"/>
      <c r="CR27" s="1024"/>
      <c r="CS27" s="1025"/>
      <c r="CT27" s="1025"/>
      <c r="CU27" s="1025"/>
      <c r="CV27" s="1026"/>
      <c r="CW27" s="1024"/>
      <c r="CX27" s="1025"/>
      <c r="CY27" s="1025"/>
      <c r="CZ27" s="1025"/>
      <c r="DA27" s="1026"/>
      <c r="DB27" s="1024"/>
      <c r="DC27" s="1025"/>
      <c r="DD27" s="1025"/>
      <c r="DE27" s="1025"/>
      <c r="DF27" s="1026"/>
      <c r="DG27" s="1024"/>
      <c r="DH27" s="1025"/>
      <c r="DI27" s="1025"/>
      <c r="DJ27" s="1025"/>
      <c r="DK27" s="1026"/>
      <c r="DL27" s="1024"/>
      <c r="DM27" s="1025"/>
      <c r="DN27" s="1025"/>
      <c r="DO27" s="1025"/>
      <c r="DP27" s="1026"/>
      <c r="DQ27" s="1024"/>
      <c r="DR27" s="1025"/>
      <c r="DS27" s="1025"/>
      <c r="DT27" s="1025"/>
      <c r="DU27" s="1026"/>
      <c r="DV27" s="1027"/>
      <c r="DW27" s="1028"/>
      <c r="DX27" s="1028"/>
      <c r="DY27" s="1028"/>
      <c r="DZ27" s="1029"/>
      <c r="EA27" s="212"/>
    </row>
    <row r="28" spans="1:131" ht="26.25" customHeight="1" thickTop="1" x14ac:dyDescent="0.2">
      <c r="A28" s="224">
        <v>1</v>
      </c>
      <c r="B28" s="1082" t="s">
        <v>389</v>
      </c>
      <c r="C28" s="1083"/>
      <c r="D28" s="1083"/>
      <c r="E28" s="1083"/>
      <c r="F28" s="1083"/>
      <c r="G28" s="1083"/>
      <c r="H28" s="1083"/>
      <c r="I28" s="1083"/>
      <c r="J28" s="1083"/>
      <c r="K28" s="1083"/>
      <c r="L28" s="1083"/>
      <c r="M28" s="1083"/>
      <c r="N28" s="1083"/>
      <c r="O28" s="1083"/>
      <c r="P28" s="1084"/>
      <c r="Q28" s="1085">
        <v>482</v>
      </c>
      <c r="R28" s="1086"/>
      <c r="S28" s="1086"/>
      <c r="T28" s="1086"/>
      <c r="U28" s="1086"/>
      <c r="V28" s="1086">
        <v>470</v>
      </c>
      <c r="W28" s="1086"/>
      <c r="X28" s="1086"/>
      <c r="Y28" s="1086"/>
      <c r="Z28" s="1086"/>
      <c r="AA28" s="1086">
        <v>12</v>
      </c>
      <c r="AB28" s="1086"/>
      <c r="AC28" s="1086"/>
      <c r="AD28" s="1086"/>
      <c r="AE28" s="1087"/>
      <c r="AF28" s="1088">
        <v>12</v>
      </c>
      <c r="AG28" s="1086"/>
      <c r="AH28" s="1086"/>
      <c r="AI28" s="1086"/>
      <c r="AJ28" s="1089"/>
      <c r="AK28" s="1077">
        <v>60</v>
      </c>
      <c r="AL28" s="1078"/>
      <c r="AM28" s="1078"/>
      <c r="AN28" s="1078"/>
      <c r="AO28" s="1078"/>
      <c r="AP28" s="1078" t="s">
        <v>565</v>
      </c>
      <c r="AQ28" s="1078"/>
      <c r="AR28" s="1078"/>
      <c r="AS28" s="1078"/>
      <c r="AT28" s="1078"/>
      <c r="AU28" s="1078" t="s">
        <v>565</v>
      </c>
      <c r="AV28" s="1078"/>
      <c r="AW28" s="1078"/>
      <c r="AX28" s="1078"/>
      <c r="AY28" s="1078"/>
      <c r="AZ28" s="1079" t="s">
        <v>565</v>
      </c>
      <c r="BA28" s="1079"/>
      <c r="BB28" s="1079"/>
      <c r="BC28" s="1079"/>
      <c r="BD28" s="1079"/>
      <c r="BE28" s="1080"/>
      <c r="BF28" s="1080"/>
      <c r="BG28" s="1080"/>
      <c r="BH28" s="1080"/>
      <c r="BI28" s="1081"/>
      <c r="BJ28" s="214"/>
      <c r="BK28" s="214"/>
      <c r="BL28" s="214"/>
      <c r="BM28" s="214"/>
      <c r="BN28" s="214"/>
      <c r="BO28" s="223"/>
      <c r="BP28" s="223"/>
      <c r="BQ28" s="220">
        <v>22</v>
      </c>
      <c r="BR28" s="221"/>
      <c r="BS28" s="1027"/>
      <c r="BT28" s="1028"/>
      <c r="BU28" s="1028"/>
      <c r="BV28" s="1028"/>
      <c r="BW28" s="1028"/>
      <c r="BX28" s="1028"/>
      <c r="BY28" s="1028"/>
      <c r="BZ28" s="1028"/>
      <c r="CA28" s="1028"/>
      <c r="CB28" s="1028"/>
      <c r="CC28" s="1028"/>
      <c r="CD28" s="1028"/>
      <c r="CE28" s="1028"/>
      <c r="CF28" s="1028"/>
      <c r="CG28" s="1049"/>
      <c r="CH28" s="1024"/>
      <c r="CI28" s="1025"/>
      <c r="CJ28" s="1025"/>
      <c r="CK28" s="1025"/>
      <c r="CL28" s="1026"/>
      <c r="CM28" s="1024"/>
      <c r="CN28" s="1025"/>
      <c r="CO28" s="1025"/>
      <c r="CP28" s="1025"/>
      <c r="CQ28" s="1026"/>
      <c r="CR28" s="1024"/>
      <c r="CS28" s="1025"/>
      <c r="CT28" s="1025"/>
      <c r="CU28" s="1025"/>
      <c r="CV28" s="1026"/>
      <c r="CW28" s="1024"/>
      <c r="CX28" s="1025"/>
      <c r="CY28" s="1025"/>
      <c r="CZ28" s="1025"/>
      <c r="DA28" s="1026"/>
      <c r="DB28" s="1024"/>
      <c r="DC28" s="1025"/>
      <c r="DD28" s="1025"/>
      <c r="DE28" s="1025"/>
      <c r="DF28" s="1026"/>
      <c r="DG28" s="1024"/>
      <c r="DH28" s="1025"/>
      <c r="DI28" s="1025"/>
      <c r="DJ28" s="1025"/>
      <c r="DK28" s="1026"/>
      <c r="DL28" s="1024"/>
      <c r="DM28" s="1025"/>
      <c r="DN28" s="1025"/>
      <c r="DO28" s="1025"/>
      <c r="DP28" s="1026"/>
      <c r="DQ28" s="1024"/>
      <c r="DR28" s="1025"/>
      <c r="DS28" s="1025"/>
      <c r="DT28" s="1025"/>
      <c r="DU28" s="1026"/>
      <c r="DV28" s="1027"/>
      <c r="DW28" s="1028"/>
      <c r="DX28" s="1028"/>
      <c r="DY28" s="1028"/>
      <c r="DZ28" s="1029"/>
      <c r="EA28" s="212"/>
    </row>
    <row r="29" spans="1:131" ht="26.25" customHeight="1" x14ac:dyDescent="0.2">
      <c r="A29" s="224">
        <v>2</v>
      </c>
      <c r="B29" s="1065" t="s">
        <v>390</v>
      </c>
      <c r="C29" s="1066"/>
      <c r="D29" s="1066"/>
      <c r="E29" s="1066"/>
      <c r="F29" s="1066"/>
      <c r="G29" s="1066"/>
      <c r="H29" s="1066"/>
      <c r="I29" s="1066"/>
      <c r="J29" s="1066"/>
      <c r="K29" s="1066"/>
      <c r="L29" s="1066"/>
      <c r="M29" s="1066"/>
      <c r="N29" s="1066"/>
      <c r="O29" s="1066"/>
      <c r="P29" s="1067"/>
      <c r="Q29" s="1073">
        <v>530</v>
      </c>
      <c r="R29" s="1074"/>
      <c r="S29" s="1074"/>
      <c r="T29" s="1074"/>
      <c r="U29" s="1074"/>
      <c r="V29" s="1074">
        <v>513</v>
      </c>
      <c r="W29" s="1074"/>
      <c r="X29" s="1074"/>
      <c r="Y29" s="1074"/>
      <c r="Z29" s="1074"/>
      <c r="AA29" s="1074">
        <v>17</v>
      </c>
      <c r="AB29" s="1074"/>
      <c r="AC29" s="1074"/>
      <c r="AD29" s="1074"/>
      <c r="AE29" s="1075"/>
      <c r="AF29" s="1070">
        <v>17</v>
      </c>
      <c r="AG29" s="1071"/>
      <c r="AH29" s="1071"/>
      <c r="AI29" s="1071"/>
      <c r="AJ29" s="1072"/>
      <c r="AK29" s="1015">
        <v>84</v>
      </c>
      <c r="AL29" s="1006"/>
      <c r="AM29" s="1006"/>
      <c r="AN29" s="1006"/>
      <c r="AO29" s="1006"/>
      <c r="AP29" s="1006" t="s">
        <v>565</v>
      </c>
      <c r="AQ29" s="1006"/>
      <c r="AR29" s="1006"/>
      <c r="AS29" s="1006"/>
      <c r="AT29" s="1006"/>
      <c r="AU29" s="1006" t="s">
        <v>565</v>
      </c>
      <c r="AV29" s="1006"/>
      <c r="AW29" s="1006"/>
      <c r="AX29" s="1006"/>
      <c r="AY29" s="1006"/>
      <c r="AZ29" s="1076" t="s">
        <v>565</v>
      </c>
      <c r="BA29" s="1076"/>
      <c r="BB29" s="1076"/>
      <c r="BC29" s="1076"/>
      <c r="BD29" s="1076"/>
      <c r="BE29" s="1007"/>
      <c r="BF29" s="1007"/>
      <c r="BG29" s="1007"/>
      <c r="BH29" s="1007"/>
      <c r="BI29" s="1008"/>
      <c r="BJ29" s="214"/>
      <c r="BK29" s="214"/>
      <c r="BL29" s="214"/>
      <c r="BM29" s="214"/>
      <c r="BN29" s="214"/>
      <c r="BO29" s="223"/>
      <c r="BP29" s="223"/>
      <c r="BQ29" s="220">
        <v>23</v>
      </c>
      <c r="BR29" s="221"/>
      <c r="BS29" s="1027"/>
      <c r="BT29" s="1028"/>
      <c r="BU29" s="1028"/>
      <c r="BV29" s="1028"/>
      <c r="BW29" s="1028"/>
      <c r="BX29" s="1028"/>
      <c r="BY29" s="1028"/>
      <c r="BZ29" s="1028"/>
      <c r="CA29" s="1028"/>
      <c r="CB29" s="1028"/>
      <c r="CC29" s="1028"/>
      <c r="CD29" s="1028"/>
      <c r="CE29" s="1028"/>
      <c r="CF29" s="1028"/>
      <c r="CG29" s="1049"/>
      <c r="CH29" s="1024"/>
      <c r="CI29" s="1025"/>
      <c r="CJ29" s="1025"/>
      <c r="CK29" s="1025"/>
      <c r="CL29" s="1026"/>
      <c r="CM29" s="1024"/>
      <c r="CN29" s="1025"/>
      <c r="CO29" s="1025"/>
      <c r="CP29" s="1025"/>
      <c r="CQ29" s="1026"/>
      <c r="CR29" s="1024"/>
      <c r="CS29" s="1025"/>
      <c r="CT29" s="1025"/>
      <c r="CU29" s="1025"/>
      <c r="CV29" s="1026"/>
      <c r="CW29" s="1024"/>
      <c r="CX29" s="1025"/>
      <c r="CY29" s="1025"/>
      <c r="CZ29" s="1025"/>
      <c r="DA29" s="1026"/>
      <c r="DB29" s="1024"/>
      <c r="DC29" s="1025"/>
      <c r="DD29" s="1025"/>
      <c r="DE29" s="1025"/>
      <c r="DF29" s="1026"/>
      <c r="DG29" s="1024"/>
      <c r="DH29" s="1025"/>
      <c r="DI29" s="1025"/>
      <c r="DJ29" s="1025"/>
      <c r="DK29" s="1026"/>
      <c r="DL29" s="1024"/>
      <c r="DM29" s="1025"/>
      <c r="DN29" s="1025"/>
      <c r="DO29" s="1025"/>
      <c r="DP29" s="1026"/>
      <c r="DQ29" s="1024"/>
      <c r="DR29" s="1025"/>
      <c r="DS29" s="1025"/>
      <c r="DT29" s="1025"/>
      <c r="DU29" s="1026"/>
      <c r="DV29" s="1027"/>
      <c r="DW29" s="1028"/>
      <c r="DX29" s="1028"/>
      <c r="DY29" s="1028"/>
      <c r="DZ29" s="1029"/>
      <c r="EA29" s="212"/>
    </row>
    <row r="30" spans="1:131" ht="26.25" customHeight="1" x14ac:dyDescent="0.2">
      <c r="A30" s="224">
        <v>3</v>
      </c>
      <c r="B30" s="1065" t="s">
        <v>391</v>
      </c>
      <c r="C30" s="1066"/>
      <c r="D30" s="1066"/>
      <c r="E30" s="1066"/>
      <c r="F30" s="1066"/>
      <c r="G30" s="1066"/>
      <c r="H30" s="1066"/>
      <c r="I30" s="1066"/>
      <c r="J30" s="1066"/>
      <c r="K30" s="1066"/>
      <c r="L30" s="1066"/>
      <c r="M30" s="1066"/>
      <c r="N30" s="1066"/>
      <c r="O30" s="1066"/>
      <c r="P30" s="1067"/>
      <c r="Q30" s="1073">
        <v>65</v>
      </c>
      <c r="R30" s="1074"/>
      <c r="S30" s="1074"/>
      <c r="T30" s="1074"/>
      <c r="U30" s="1074"/>
      <c r="V30" s="1074">
        <v>64</v>
      </c>
      <c r="W30" s="1074"/>
      <c r="X30" s="1074"/>
      <c r="Y30" s="1074"/>
      <c r="Z30" s="1074"/>
      <c r="AA30" s="1074">
        <v>1</v>
      </c>
      <c r="AB30" s="1074"/>
      <c r="AC30" s="1074"/>
      <c r="AD30" s="1074"/>
      <c r="AE30" s="1075"/>
      <c r="AF30" s="1070">
        <v>1</v>
      </c>
      <c r="AG30" s="1071"/>
      <c r="AH30" s="1071"/>
      <c r="AI30" s="1071"/>
      <c r="AJ30" s="1072"/>
      <c r="AK30" s="1015">
        <v>20</v>
      </c>
      <c r="AL30" s="1006"/>
      <c r="AM30" s="1006"/>
      <c r="AN30" s="1006"/>
      <c r="AO30" s="1006"/>
      <c r="AP30" s="1006" t="s">
        <v>565</v>
      </c>
      <c r="AQ30" s="1006"/>
      <c r="AR30" s="1006"/>
      <c r="AS30" s="1006"/>
      <c r="AT30" s="1006"/>
      <c r="AU30" s="1006" t="s">
        <v>565</v>
      </c>
      <c r="AV30" s="1006"/>
      <c r="AW30" s="1006"/>
      <c r="AX30" s="1006"/>
      <c r="AY30" s="1006"/>
      <c r="AZ30" s="1076" t="s">
        <v>565</v>
      </c>
      <c r="BA30" s="1076"/>
      <c r="BB30" s="1076"/>
      <c r="BC30" s="1076"/>
      <c r="BD30" s="1076"/>
      <c r="BE30" s="1007"/>
      <c r="BF30" s="1007"/>
      <c r="BG30" s="1007"/>
      <c r="BH30" s="1007"/>
      <c r="BI30" s="1008"/>
      <c r="BJ30" s="214"/>
      <c r="BK30" s="214"/>
      <c r="BL30" s="214"/>
      <c r="BM30" s="214"/>
      <c r="BN30" s="214"/>
      <c r="BO30" s="223"/>
      <c r="BP30" s="223"/>
      <c r="BQ30" s="220">
        <v>24</v>
      </c>
      <c r="BR30" s="221"/>
      <c r="BS30" s="1027"/>
      <c r="BT30" s="1028"/>
      <c r="BU30" s="1028"/>
      <c r="BV30" s="1028"/>
      <c r="BW30" s="1028"/>
      <c r="BX30" s="1028"/>
      <c r="BY30" s="1028"/>
      <c r="BZ30" s="1028"/>
      <c r="CA30" s="1028"/>
      <c r="CB30" s="1028"/>
      <c r="CC30" s="1028"/>
      <c r="CD30" s="1028"/>
      <c r="CE30" s="1028"/>
      <c r="CF30" s="1028"/>
      <c r="CG30" s="1049"/>
      <c r="CH30" s="1024"/>
      <c r="CI30" s="1025"/>
      <c r="CJ30" s="1025"/>
      <c r="CK30" s="1025"/>
      <c r="CL30" s="1026"/>
      <c r="CM30" s="1024"/>
      <c r="CN30" s="1025"/>
      <c r="CO30" s="1025"/>
      <c r="CP30" s="1025"/>
      <c r="CQ30" s="1026"/>
      <c r="CR30" s="1024"/>
      <c r="CS30" s="1025"/>
      <c r="CT30" s="1025"/>
      <c r="CU30" s="1025"/>
      <c r="CV30" s="1026"/>
      <c r="CW30" s="1024"/>
      <c r="CX30" s="1025"/>
      <c r="CY30" s="1025"/>
      <c r="CZ30" s="1025"/>
      <c r="DA30" s="1026"/>
      <c r="DB30" s="1024"/>
      <c r="DC30" s="1025"/>
      <c r="DD30" s="1025"/>
      <c r="DE30" s="1025"/>
      <c r="DF30" s="1026"/>
      <c r="DG30" s="1024"/>
      <c r="DH30" s="1025"/>
      <c r="DI30" s="1025"/>
      <c r="DJ30" s="1025"/>
      <c r="DK30" s="1026"/>
      <c r="DL30" s="1024"/>
      <c r="DM30" s="1025"/>
      <c r="DN30" s="1025"/>
      <c r="DO30" s="1025"/>
      <c r="DP30" s="1026"/>
      <c r="DQ30" s="1024"/>
      <c r="DR30" s="1025"/>
      <c r="DS30" s="1025"/>
      <c r="DT30" s="1025"/>
      <c r="DU30" s="1026"/>
      <c r="DV30" s="1027"/>
      <c r="DW30" s="1028"/>
      <c r="DX30" s="1028"/>
      <c r="DY30" s="1028"/>
      <c r="DZ30" s="1029"/>
      <c r="EA30" s="212"/>
    </row>
    <row r="31" spans="1:131" ht="26.25" customHeight="1" x14ac:dyDescent="0.2">
      <c r="A31" s="224">
        <v>4</v>
      </c>
      <c r="B31" s="1065" t="s">
        <v>392</v>
      </c>
      <c r="C31" s="1066"/>
      <c r="D31" s="1066"/>
      <c r="E31" s="1066"/>
      <c r="F31" s="1066"/>
      <c r="G31" s="1066"/>
      <c r="H31" s="1066"/>
      <c r="I31" s="1066"/>
      <c r="J31" s="1066"/>
      <c r="K31" s="1066"/>
      <c r="L31" s="1066"/>
      <c r="M31" s="1066"/>
      <c r="N31" s="1066"/>
      <c r="O31" s="1066"/>
      <c r="P31" s="1067"/>
      <c r="Q31" s="1073">
        <v>1</v>
      </c>
      <c r="R31" s="1074"/>
      <c r="S31" s="1074"/>
      <c r="T31" s="1074"/>
      <c r="U31" s="1074"/>
      <c r="V31" s="1074">
        <v>1</v>
      </c>
      <c r="W31" s="1074"/>
      <c r="X31" s="1074"/>
      <c r="Y31" s="1074"/>
      <c r="Z31" s="1074"/>
      <c r="AA31" s="1074">
        <v>0</v>
      </c>
      <c r="AB31" s="1074"/>
      <c r="AC31" s="1074"/>
      <c r="AD31" s="1074"/>
      <c r="AE31" s="1075"/>
      <c r="AF31" s="1070" t="s">
        <v>122</v>
      </c>
      <c r="AG31" s="1071"/>
      <c r="AH31" s="1071"/>
      <c r="AI31" s="1071"/>
      <c r="AJ31" s="1072"/>
      <c r="AK31" s="1015">
        <v>0</v>
      </c>
      <c r="AL31" s="1006"/>
      <c r="AM31" s="1006"/>
      <c r="AN31" s="1006"/>
      <c r="AO31" s="1006"/>
      <c r="AP31" s="1006" t="s">
        <v>565</v>
      </c>
      <c r="AQ31" s="1006"/>
      <c r="AR31" s="1006"/>
      <c r="AS31" s="1006"/>
      <c r="AT31" s="1006"/>
      <c r="AU31" s="1006" t="s">
        <v>565</v>
      </c>
      <c r="AV31" s="1006"/>
      <c r="AW31" s="1006"/>
      <c r="AX31" s="1006"/>
      <c r="AY31" s="1006"/>
      <c r="AZ31" s="1076" t="s">
        <v>565</v>
      </c>
      <c r="BA31" s="1076"/>
      <c r="BB31" s="1076"/>
      <c r="BC31" s="1076"/>
      <c r="BD31" s="1076"/>
      <c r="BE31" s="1007"/>
      <c r="BF31" s="1007"/>
      <c r="BG31" s="1007"/>
      <c r="BH31" s="1007"/>
      <c r="BI31" s="1008"/>
      <c r="BJ31" s="214"/>
      <c r="BK31" s="214"/>
      <c r="BL31" s="214"/>
      <c r="BM31" s="214"/>
      <c r="BN31" s="214"/>
      <c r="BO31" s="223"/>
      <c r="BP31" s="223"/>
      <c r="BQ31" s="220">
        <v>25</v>
      </c>
      <c r="BR31" s="221"/>
      <c r="BS31" s="1027"/>
      <c r="BT31" s="1028"/>
      <c r="BU31" s="1028"/>
      <c r="BV31" s="1028"/>
      <c r="BW31" s="1028"/>
      <c r="BX31" s="1028"/>
      <c r="BY31" s="1028"/>
      <c r="BZ31" s="1028"/>
      <c r="CA31" s="1028"/>
      <c r="CB31" s="1028"/>
      <c r="CC31" s="1028"/>
      <c r="CD31" s="1028"/>
      <c r="CE31" s="1028"/>
      <c r="CF31" s="1028"/>
      <c r="CG31" s="1049"/>
      <c r="CH31" s="1024"/>
      <c r="CI31" s="1025"/>
      <c r="CJ31" s="1025"/>
      <c r="CK31" s="1025"/>
      <c r="CL31" s="1026"/>
      <c r="CM31" s="1024"/>
      <c r="CN31" s="1025"/>
      <c r="CO31" s="1025"/>
      <c r="CP31" s="1025"/>
      <c r="CQ31" s="1026"/>
      <c r="CR31" s="1024"/>
      <c r="CS31" s="1025"/>
      <c r="CT31" s="1025"/>
      <c r="CU31" s="1025"/>
      <c r="CV31" s="1026"/>
      <c r="CW31" s="1024"/>
      <c r="CX31" s="1025"/>
      <c r="CY31" s="1025"/>
      <c r="CZ31" s="1025"/>
      <c r="DA31" s="1026"/>
      <c r="DB31" s="1024"/>
      <c r="DC31" s="1025"/>
      <c r="DD31" s="1025"/>
      <c r="DE31" s="1025"/>
      <c r="DF31" s="1026"/>
      <c r="DG31" s="1024"/>
      <c r="DH31" s="1025"/>
      <c r="DI31" s="1025"/>
      <c r="DJ31" s="1025"/>
      <c r="DK31" s="1026"/>
      <c r="DL31" s="1024"/>
      <c r="DM31" s="1025"/>
      <c r="DN31" s="1025"/>
      <c r="DO31" s="1025"/>
      <c r="DP31" s="1026"/>
      <c r="DQ31" s="1024"/>
      <c r="DR31" s="1025"/>
      <c r="DS31" s="1025"/>
      <c r="DT31" s="1025"/>
      <c r="DU31" s="1026"/>
      <c r="DV31" s="1027"/>
      <c r="DW31" s="1028"/>
      <c r="DX31" s="1028"/>
      <c r="DY31" s="1028"/>
      <c r="DZ31" s="1029"/>
      <c r="EA31" s="212"/>
    </row>
    <row r="32" spans="1:131" ht="26.25" customHeight="1" x14ac:dyDescent="0.2">
      <c r="A32" s="224">
        <v>5</v>
      </c>
      <c r="B32" s="1065" t="s">
        <v>393</v>
      </c>
      <c r="C32" s="1066"/>
      <c r="D32" s="1066"/>
      <c r="E32" s="1066"/>
      <c r="F32" s="1066"/>
      <c r="G32" s="1066"/>
      <c r="H32" s="1066"/>
      <c r="I32" s="1066"/>
      <c r="J32" s="1066"/>
      <c r="K32" s="1066"/>
      <c r="L32" s="1066"/>
      <c r="M32" s="1066"/>
      <c r="N32" s="1066"/>
      <c r="O32" s="1066"/>
      <c r="P32" s="1067"/>
      <c r="Q32" s="1073">
        <v>141</v>
      </c>
      <c r="R32" s="1074"/>
      <c r="S32" s="1074"/>
      <c r="T32" s="1074"/>
      <c r="U32" s="1074"/>
      <c r="V32" s="1074">
        <v>138</v>
      </c>
      <c r="W32" s="1074"/>
      <c r="X32" s="1074"/>
      <c r="Y32" s="1074"/>
      <c r="Z32" s="1074"/>
      <c r="AA32" s="1074">
        <v>3</v>
      </c>
      <c r="AB32" s="1074"/>
      <c r="AC32" s="1074"/>
      <c r="AD32" s="1074"/>
      <c r="AE32" s="1075"/>
      <c r="AF32" s="1070">
        <v>23</v>
      </c>
      <c r="AG32" s="1071"/>
      <c r="AH32" s="1071"/>
      <c r="AI32" s="1071"/>
      <c r="AJ32" s="1072"/>
      <c r="AK32" s="1015">
        <v>61</v>
      </c>
      <c r="AL32" s="1006"/>
      <c r="AM32" s="1006"/>
      <c r="AN32" s="1006"/>
      <c r="AO32" s="1006"/>
      <c r="AP32" s="1006">
        <v>363</v>
      </c>
      <c r="AQ32" s="1006"/>
      <c r="AR32" s="1006"/>
      <c r="AS32" s="1006"/>
      <c r="AT32" s="1006"/>
      <c r="AU32" s="1006">
        <v>247</v>
      </c>
      <c r="AV32" s="1006"/>
      <c r="AW32" s="1006"/>
      <c r="AX32" s="1006"/>
      <c r="AY32" s="1006"/>
      <c r="AZ32" s="1076" t="s">
        <v>546</v>
      </c>
      <c r="BA32" s="1076"/>
      <c r="BB32" s="1076"/>
      <c r="BC32" s="1076"/>
      <c r="BD32" s="1076"/>
      <c r="BE32" s="1007" t="s">
        <v>394</v>
      </c>
      <c r="BF32" s="1007"/>
      <c r="BG32" s="1007"/>
      <c r="BH32" s="1007"/>
      <c r="BI32" s="1008"/>
      <c r="BJ32" s="214"/>
      <c r="BK32" s="214"/>
      <c r="BL32" s="214"/>
      <c r="BM32" s="214"/>
      <c r="BN32" s="214"/>
      <c r="BO32" s="223"/>
      <c r="BP32" s="223"/>
      <c r="BQ32" s="220">
        <v>26</v>
      </c>
      <c r="BR32" s="221"/>
      <c r="BS32" s="1027"/>
      <c r="BT32" s="1028"/>
      <c r="BU32" s="1028"/>
      <c r="BV32" s="1028"/>
      <c r="BW32" s="1028"/>
      <c r="BX32" s="1028"/>
      <c r="BY32" s="1028"/>
      <c r="BZ32" s="1028"/>
      <c r="CA32" s="1028"/>
      <c r="CB32" s="1028"/>
      <c r="CC32" s="1028"/>
      <c r="CD32" s="1028"/>
      <c r="CE32" s="1028"/>
      <c r="CF32" s="1028"/>
      <c r="CG32" s="1049"/>
      <c r="CH32" s="1024"/>
      <c r="CI32" s="1025"/>
      <c r="CJ32" s="1025"/>
      <c r="CK32" s="1025"/>
      <c r="CL32" s="1026"/>
      <c r="CM32" s="1024"/>
      <c r="CN32" s="1025"/>
      <c r="CO32" s="1025"/>
      <c r="CP32" s="1025"/>
      <c r="CQ32" s="1026"/>
      <c r="CR32" s="1024"/>
      <c r="CS32" s="1025"/>
      <c r="CT32" s="1025"/>
      <c r="CU32" s="1025"/>
      <c r="CV32" s="1026"/>
      <c r="CW32" s="1024"/>
      <c r="CX32" s="1025"/>
      <c r="CY32" s="1025"/>
      <c r="CZ32" s="1025"/>
      <c r="DA32" s="1026"/>
      <c r="DB32" s="1024"/>
      <c r="DC32" s="1025"/>
      <c r="DD32" s="1025"/>
      <c r="DE32" s="1025"/>
      <c r="DF32" s="1026"/>
      <c r="DG32" s="1024"/>
      <c r="DH32" s="1025"/>
      <c r="DI32" s="1025"/>
      <c r="DJ32" s="1025"/>
      <c r="DK32" s="1026"/>
      <c r="DL32" s="1024"/>
      <c r="DM32" s="1025"/>
      <c r="DN32" s="1025"/>
      <c r="DO32" s="1025"/>
      <c r="DP32" s="1026"/>
      <c r="DQ32" s="1024"/>
      <c r="DR32" s="1025"/>
      <c r="DS32" s="1025"/>
      <c r="DT32" s="1025"/>
      <c r="DU32" s="1026"/>
      <c r="DV32" s="1027"/>
      <c r="DW32" s="1028"/>
      <c r="DX32" s="1028"/>
      <c r="DY32" s="1028"/>
      <c r="DZ32" s="1029"/>
      <c r="EA32" s="212"/>
    </row>
    <row r="33" spans="1:131" ht="26.25" customHeight="1" x14ac:dyDescent="0.2">
      <c r="A33" s="224">
        <v>6</v>
      </c>
      <c r="B33" s="1065"/>
      <c r="C33" s="1066"/>
      <c r="D33" s="1066"/>
      <c r="E33" s="1066"/>
      <c r="F33" s="1066"/>
      <c r="G33" s="1066"/>
      <c r="H33" s="1066"/>
      <c r="I33" s="1066"/>
      <c r="J33" s="1066"/>
      <c r="K33" s="1066"/>
      <c r="L33" s="1066"/>
      <c r="M33" s="1066"/>
      <c r="N33" s="1066"/>
      <c r="O33" s="1066"/>
      <c r="P33" s="1067"/>
      <c r="Q33" s="1073"/>
      <c r="R33" s="1074"/>
      <c r="S33" s="1074"/>
      <c r="T33" s="1074"/>
      <c r="U33" s="1074"/>
      <c r="V33" s="1074"/>
      <c r="W33" s="1074"/>
      <c r="X33" s="1074"/>
      <c r="Y33" s="1074"/>
      <c r="Z33" s="1074"/>
      <c r="AA33" s="1074"/>
      <c r="AB33" s="1074"/>
      <c r="AC33" s="1074"/>
      <c r="AD33" s="1074"/>
      <c r="AE33" s="1075"/>
      <c r="AF33" s="1070"/>
      <c r="AG33" s="1071"/>
      <c r="AH33" s="1071"/>
      <c r="AI33" s="1071"/>
      <c r="AJ33" s="1072"/>
      <c r="AK33" s="1015"/>
      <c r="AL33" s="1006"/>
      <c r="AM33" s="1006"/>
      <c r="AN33" s="1006"/>
      <c r="AO33" s="1006"/>
      <c r="AP33" s="1006"/>
      <c r="AQ33" s="1006"/>
      <c r="AR33" s="1006"/>
      <c r="AS33" s="1006"/>
      <c r="AT33" s="1006"/>
      <c r="AU33" s="1006"/>
      <c r="AV33" s="1006"/>
      <c r="AW33" s="1006"/>
      <c r="AX33" s="1006"/>
      <c r="AY33" s="1006"/>
      <c r="AZ33" s="1076"/>
      <c r="BA33" s="1076"/>
      <c r="BB33" s="1076"/>
      <c r="BC33" s="1076"/>
      <c r="BD33" s="1076"/>
      <c r="BE33" s="1007"/>
      <c r="BF33" s="1007"/>
      <c r="BG33" s="1007"/>
      <c r="BH33" s="1007"/>
      <c r="BI33" s="1008"/>
      <c r="BJ33" s="214"/>
      <c r="BK33" s="214"/>
      <c r="BL33" s="214"/>
      <c r="BM33" s="214"/>
      <c r="BN33" s="214"/>
      <c r="BO33" s="223"/>
      <c r="BP33" s="223"/>
      <c r="BQ33" s="220">
        <v>27</v>
      </c>
      <c r="BR33" s="221"/>
      <c r="BS33" s="1027"/>
      <c r="BT33" s="1028"/>
      <c r="BU33" s="1028"/>
      <c r="BV33" s="1028"/>
      <c r="BW33" s="1028"/>
      <c r="BX33" s="1028"/>
      <c r="BY33" s="1028"/>
      <c r="BZ33" s="1028"/>
      <c r="CA33" s="1028"/>
      <c r="CB33" s="1028"/>
      <c r="CC33" s="1028"/>
      <c r="CD33" s="1028"/>
      <c r="CE33" s="1028"/>
      <c r="CF33" s="1028"/>
      <c r="CG33" s="1049"/>
      <c r="CH33" s="1024"/>
      <c r="CI33" s="1025"/>
      <c r="CJ33" s="1025"/>
      <c r="CK33" s="1025"/>
      <c r="CL33" s="1026"/>
      <c r="CM33" s="1024"/>
      <c r="CN33" s="1025"/>
      <c r="CO33" s="1025"/>
      <c r="CP33" s="1025"/>
      <c r="CQ33" s="1026"/>
      <c r="CR33" s="1024"/>
      <c r="CS33" s="1025"/>
      <c r="CT33" s="1025"/>
      <c r="CU33" s="1025"/>
      <c r="CV33" s="1026"/>
      <c r="CW33" s="1024"/>
      <c r="CX33" s="1025"/>
      <c r="CY33" s="1025"/>
      <c r="CZ33" s="1025"/>
      <c r="DA33" s="1026"/>
      <c r="DB33" s="1024"/>
      <c r="DC33" s="1025"/>
      <c r="DD33" s="1025"/>
      <c r="DE33" s="1025"/>
      <c r="DF33" s="1026"/>
      <c r="DG33" s="1024"/>
      <c r="DH33" s="1025"/>
      <c r="DI33" s="1025"/>
      <c r="DJ33" s="1025"/>
      <c r="DK33" s="1026"/>
      <c r="DL33" s="1024"/>
      <c r="DM33" s="1025"/>
      <c r="DN33" s="1025"/>
      <c r="DO33" s="1025"/>
      <c r="DP33" s="1026"/>
      <c r="DQ33" s="1024"/>
      <c r="DR33" s="1025"/>
      <c r="DS33" s="1025"/>
      <c r="DT33" s="1025"/>
      <c r="DU33" s="1026"/>
      <c r="DV33" s="1027"/>
      <c r="DW33" s="1028"/>
      <c r="DX33" s="1028"/>
      <c r="DY33" s="1028"/>
      <c r="DZ33" s="1029"/>
      <c r="EA33" s="212"/>
    </row>
    <row r="34" spans="1:131" ht="26.25" customHeight="1" x14ac:dyDescent="0.2">
      <c r="A34" s="224">
        <v>7</v>
      </c>
      <c r="B34" s="1065"/>
      <c r="C34" s="1066"/>
      <c r="D34" s="1066"/>
      <c r="E34" s="1066"/>
      <c r="F34" s="1066"/>
      <c r="G34" s="1066"/>
      <c r="H34" s="1066"/>
      <c r="I34" s="1066"/>
      <c r="J34" s="1066"/>
      <c r="K34" s="1066"/>
      <c r="L34" s="1066"/>
      <c r="M34" s="1066"/>
      <c r="N34" s="1066"/>
      <c r="O34" s="1066"/>
      <c r="P34" s="1067"/>
      <c r="Q34" s="1073"/>
      <c r="R34" s="1074"/>
      <c r="S34" s="1074"/>
      <c r="T34" s="1074"/>
      <c r="U34" s="1074"/>
      <c r="V34" s="1074"/>
      <c r="W34" s="1074"/>
      <c r="X34" s="1074"/>
      <c r="Y34" s="1074"/>
      <c r="Z34" s="1074"/>
      <c r="AA34" s="1074"/>
      <c r="AB34" s="1074"/>
      <c r="AC34" s="1074"/>
      <c r="AD34" s="1074"/>
      <c r="AE34" s="1075"/>
      <c r="AF34" s="1070"/>
      <c r="AG34" s="1071"/>
      <c r="AH34" s="1071"/>
      <c r="AI34" s="1071"/>
      <c r="AJ34" s="1072"/>
      <c r="AK34" s="1015"/>
      <c r="AL34" s="1006"/>
      <c r="AM34" s="1006"/>
      <c r="AN34" s="1006"/>
      <c r="AO34" s="1006"/>
      <c r="AP34" s="1006"/>
      <c r="AQ34" s="1006"/>
      <c r="AR34" s="1006"/>
      <c r="AS34" s="1006"/>
      <c r="AT34" s="1006"/>
      <c r="AU34" s="1006"/>
      <c r="AV34" s="1006"/>
      <c r="AW34" s="1006"/>
      <c r="AX34" s="1006"/>
      <c r="AY34" s="1006"/>
      <c r="AZ34" s="1076"/>
      <c r="BA34" s="1076"/>
      <c r="BB34" s="1076"/>
      <c r="BC34" s="1076"/>
      <c r="BD34" s="1076"/>
      <c r="BE34" s="1007"/>
      <c r="BF34" s="1007"/>
      <c r="BG34" s="1007"/>
      <c r="BH34" s="1007"/>
      <c r="BI34" s="1008"/>
      <c r="BJ34" s="214"/>
      <c r="BK34" s="214"/>
      <c r="BL34" s="214"/>
      <c r="BM34" s="214"/>
      <c r="BN34" s="214"/>
      <c r="BO34" s="223"/>
      <c r="BP34" s="223"/>
      <c r="BQ34" s="220">
        <v>28</v>
      </c>
      <c r="BR34" s="221"/>
      <c r="BS34" s="1027"/>
      <c r="BT34" s="1028"/>
      <c r="BU34" s="1028"/>
      <c r="BV34" s="1028"/>
      <c r="BW34" s="1028"/>
      <c r="BX34" s="1028"/>
      <c r="BY34" s="1028"/>
      <c r="BZ34" s="1028"/>
      <c r="CA34" s="1028"/>
      <c r="CB34" s="1028"/>
      <c r="CC34" s="1028"/>
      <c r="CD34" s="1028"/>
      <c r="CE34" s="1028"/>
      <c r="CF34" s="1028"/>
      <c r="CG34" s="1049"/>
      <c r="CH34" s="1024"/>
      <c r="CI34" s="1025"/>
      <c r="CJ34" s="1025"/>
      <c r="CK34" s="1025"/>
      <c r="CL34" s="1026"/>
      <c r="CM34" s="1024"/>
      <c r="CN34" s="1025"/>
      <c r="CO34" s="1025"/>
      <c r="CP34" s="1025"/>
      <c r="CQ34" s="1026"/>
      <c r="CR34" s="1024"/>
      <c r="CS34" s="1025"/>
      <c r="CT34" s="1025"/>
      <c r="CU34" s="1025"/>
      <c r="CV34" s="1026"/>
      <c r="CW34" s="1024"/>
      <c r="CX34" s="1025"/>
      <c r="CY34" s="1025"/>
      <c r="CZ34" s="1025"/>
      <c r="DA34" s="1026"/>
      <c r="DB34" s="1024"/>
      <c r="DC34" s="1025"/>
      <c r="DD34" s="1025"/>
      <c r="DE34" s="1025"/>
      <c r="DF34" s="1026"/>
      <c r="DG34" s="1024"/>
      <c r="DH34" s="1025"/>
      <c r="DI34" s="1025"/>
      <c r="DJ34" s="1025"/>
      <c r="DK34" s="1026"/>
      <c r="DL34" s="1024"/>
      <c r="DM34" s="1025"/>
      <c r="DN34" s="1025"/>
      <c r="DO34" s="1025"/>
      <c r="DP34" s="1026"/>
      <c r="DQ34" s="1024"/>
      <c r="DR34" s="1025"/>
      <c r="DS34" s="1025"/>
      <c r="DT34" s="1025"/>
      <c r="DU34" s="1026"/>
      <c r="DV34" s="1027"/>
      <c r="DW34" s="1028"/>
      <c r="DX34" s="1028"/>
      <c r="DY34" s="1028"/>
      <c r="DZ34" s="1029"/>
      <c r="EA34" s="212"/>
    </row>
    <row r="35" spans="1:131" ht="26.25" customHeight="1" x14ac:dyDescent="0.2">
      <c r="A35" s="224">
        <v>8</v>
      </c>
      <c r="B35" s="1065"/>
      <c r="C35" s="1066"/>
      <c r="D35" s="1066"/>
      <c r="E35" s="1066"/>
      <c r="F35" s="1066"/>
      <c r="G35" s="1066"/>
      <c r="H35" s="1066"/>
      <c r="I35" s="1066"/>
      <c r="J35" s="1066"/>
      <c r="K35" s="1066"/>
      <c r="L35" s="1066"/>
      <c r="M35" s="1066"/>
      <c r="N35" s="1066"/>
      <c r="O35" s="1066"/>
      <c r="P35" s="1067"/>
      <c r="Q35" s="1073"/>
      <c r="R35" s="1074"/>
      <c r="S35" s="1074"/>
      <c r="T35" s="1074"/>
      <c r="U35" s="1074"/>
      <c r="V35" s="1074"/>
      <c r="W35" s="1074"/>
      <c r="X35" s="1074"/>
      <c r="Y35" s="1074"/>
      <c r="Z35" s="1074"/>
      <c r="AA35" s="1074"/>
      <c r="AB35" s="1074"/>
      <c r="AC35" s="1074"/>
      <c r="AD35" s="1074"/>
      <c r="AE35" s="1075"/>
      <c r="AF35" s="1070"/>
      <c r="AG35" s="1071"/>
      <c r="AH35" s="1071"/>
      <c r="AI35" s="1071"/>
      <c r="AJ35" s="1072"/>
      <c r="AK35" s="1015"/>
      <c r="AL35" s="1006"/>
      <c r="AM35" s="1006"/>
      <c r="AN35" s="1006"/>
      <c r="AO35" s="1006"/>
      <c r="AP35" s="1006"/>
      <c r="AQ35" s="1006"/>
      <c r="AR35" s="1006"/>
      <c r="AS35" s="1006"/>
      <c r="AT35" s="1006"/>
      <c r="AU35" s="1006"/>
      <c r="AV35" s="1006"/>
      <c r="AW35" s="1006"/>
      <c r="AX35" s="1006"/>
      <c r="AY35" s="1006"/>
      <c r="AZ35" s="1076"/>
      <c r="BA35" s="1076"/>
      <c r="BB35" s="1076"/>
      <c r="BC35" s="1076"/>
      <c r="BD35" s="1076"/>
      <c r="BE35" s="1007"/>
      <c r="BF35" s="1007"/>
      <c r="BG35" s="1007"/>
      <c r="BH35" s="1007"/>
      <c r="BI35" s="1008"/>
      <c r="BJ35" s="214"/>
      <c r="BK35" s="214"/>
      <c r="BL35" s="214"/>
      <c r="BM35" s="214"/>
      <c r="BN35" s="214"/>
      <c r="BO35" s="223"/>
      <c r="BP35" s="223"/>
      <c r="BQ35" s="220">
        <v>29</v>
      </c>
      <c r="BR35" s="221"/>
      <c r="BS35" s="1027"/>
      <c r="BT35" s="1028"/>
      <c r="BU35" s="1028"/>
      <c r="BV35" s="1028"/>
      <c r="BW35" s="1028"/>
      <c r="BX35" s="1028"/>
      <c r="BY35" s="1028"/>
      <c r="BZ35" s="1028"/>
      <c r="CA35" s="1028"/>
      <c r="CB35" s="1028"/>
      <c r="CC35" s="1028"/>
      <c r="CD35" s="1028"/>
      <c r="CE35" s="1028"/>
      <c r="CF35" s="1028"/>
      <c r="CG35" s="1049"/>
      <c r="CH35" s="1024"/>
      <c r="CI35" s="1025"/>
      <c r="CJ35" s="1025"/>
      <c r="CK35" s="1025"/>
      <c r="CL35" s="1026"/>
      <c r="CM35" s="1024"/>
      <c r="CN35" s="1025"/>
      <c r="CO35" s="1025"/>
      <c r="CP35" s="1025"/>
      <c r="CQ35" s="1026"/>
      <c r="CR35" s="1024"/>
      <c r="CS35" s="1025"/>
      <c r="CT35" s="1025"/>
      <c r="CU35" s="1025"/>
      <c r="CV35" s="1026"/>
      <c r="CW35" s="1024"/>
      <c r="CX35" s="1025"/>
      <c r="CY35" s="1025"/>
      <c r="CZ35" s="1025"/>
      <c r="DA35" s="1026"/>
      <c r="DB35" s="1024"/>
      <c r="DC35" s="1025"/>
      <c r="DD35" s="1025"/>
      <c r="DE35" s="1025"/>
      <c r="DF35" s="1026"/>
      <c r="DG35" s="1024"/>
      <c r="DH35" s="1025"/>
      <c r="DI35" s="1025"/>
      <c r="DJ35" s="1025"/>
      <c r="DK35" s="1026"/>
      <c r="DL35" s="1024"/>
      <c r="DM35" s="1025"/>
      <c r="DN35" s="1025"/>
      <c r="DO35" s="1025"/>
      <c r="DP35" s="1026"/>
      <c r="DQ35" s="1024"/>
      <c r="DR35" s="1025"/>
      <c r="DS35" s="1025"/>
      <c r="DT35" s="1025"/>
      <c r="DU35" s="1026"/>
      <c r="DV35" s="1027"/>
      <c r="DW35" s="1028"/>
      <c r="DX35" s="1028"/>
      <c r="DY35" s="1028"/>
      <c r="DZ35" s="1029"/>
      <c r="EA35" s="212"/>
    </row>
    <row r="36" spans="1:131" ht="26.25" customHeight="1" x14ac:dyDescent="0.2">
      <c r="A36" s="224">
        <v>9</v>
      </c>
      <c r="B36" s="1065"/>
      <c r="C36" s="1066"/>
      <c r="D36" s="1066"/>
      <c r="E36" s="1066"/>
      <c r="F36" s="1066"/>
      <c r="G36" s="1066"/>
      <c r="H36" s="1066"/>
      <c r="I36" s="1066"/>
      <c r="J36" s="1066"/>
      <c r="K36" s="1066"/>
      <c r="L36" s="1066"/>
      <c r="M36" s="1066"/>
      <c r="N36" s="1066"/>
      <c r="O36" s="1066"/>
      <c r="P36" s="1067"/>
      <c r="Q36" s="1073"/>
      <c r="R36" s="1074"/>
      <c r="S36" s="1074"/>
      <c r="T36" s="1074"/>
      <c r="U36" s="1074"/>
      <c r="V36" s="1074"/>
      <c r="W36" s="1074"/>
      <c r="X36" s="1074"/>
      <c r="Y36" s="1074"/>
      <c r="Z36" s="1074"/>
      <c r="AA36" s="1074"/>
      <c r="AB36" s="1074"/>
      <c r="AC36" s="1074"/>
      <c r="AD36" s="1074"/>
      <c r="AE36" s="1075"/>
      <c r="AF36" s="1070"/>
      <c r="AG36" s="1071"/>
      <c r="AH36" s="1071"/>
      <c r="AI36" s="1071"/>
      <c r="AJ36" s="1072"/>
      <c r="AK36" s="1015"/>
      <c r="AL36" s="1006"/>
      <c r="AM36" s="1006"/>
      <c r="AN36" s="1006"/>
      <c r="AO36" s="1006"/>
      <c r="AP36" s="1006"/>
      <c r="AQ36" s="1006"/>
      <c r="AR36" s="1006"/>
      <c r="AS36" s="1006"/>
      <c r="AT36" s="1006"/>
      <c r="AU36" s="1006"/>
      <c r="AV36" s="1006"/>
      <c r="AW36" s="1006"/>
      <c r="AX36" s="1006"/>
      <c r="AY36" s="1006"/>
      <c r="AZ36" s="1076"/>
      <c r="BA36" s="1076"/>
      <c r="BB36" s="1076"/>
      <c r="BC36" s="1076"/>
      <c r="BD36" s="1076"/>
      <c r="BE36" s="1007"/>
      <c r="BF36" s="1007"/>
      <c r="BG36" s="1007"/>
      <c r="BH36" s="1007"/>
      <c r="BI36" s="1008"/>
      <c r="BJ36" s="214"/>
      <c r="BK36" s="214"/>
      <c r="BL36" s="214"/>
      <c r="BM36" s="214"/>
      <c r="BN36" s="214"/>
      <c r="BO36" s="223"/>
      <c r="BP36" s="223"/>
      <c r="BQ36" s="220">
        <v>30</v>
      </c>
      <c r="BR36" s="221"/>
      <c r="BS36" s="1027"/>
      <c r="BT36" s="1028"/>
      <c r="BU36" s="1028"/>
      <c r="BV36" s="1028"/>
      <c r="BW36" s="1028"/>
      <c r="BX36" s="1028"/>
      <c r="BY36" s="1028"/>
      <c r="BZ36" s="1028"/>
      <c r="CA36" s="1028"/>
      <c r="CB36" s="1028"/>
      <c r="CC36" s="1028"/>
      <c r="CD36" s="1028"/>
      <c r="CE36" s="1028"/>
      <c r="CF36" s="1028"/>
      <c r="CG36" s="1049"/>
      <c r="CH36" s="1024"/>
      <c r="CI36" s="1025"/>
      <c r="CJ36" s="1025"/>
      <c r="CK36" s="1025"/>
      <c r="CL36" s="1026"/>
      <c r="CM36" s="1024"/>
      <c r="CN36" s="1025"/>
      <c r="CO36" s="1025"/>
      <c r="CP36" s="1025"/>
      <c r="CQ36" s="1026"/>
      <c r="CR36" s="1024"/>
      <c r="CS36" s="1025"/>
      <c r="CT36" s="1025"/>
      <c r="CU36" s="1025"/>
      <c r="CV36" s="1026"/>
      <c r="CW36" s="1024"/>
      <c r="CX36" s="1025"/>
      <c r="CY36" s="1025"/>
      <c r="CZ36" s="1025"/>
      <c r="DA36" s="1026"/>
      <c r="DB36" s="1024"/>
      <c r="DC36" s="1025"/>
      <c r="DD36" s="1025"/>
      <c r="DE36" s="1025"/>
      <c r="DF36" s="1026"/>
      <c r="DG36" s="1024"/>
      <c r="DH36" s="1025"/>
      <c r="DI36" s="1025"/>
      <c r="DJ36" s="1025"/>
      <c r="DK36" s="1026"/>
      <c r="DL36" s="1024"/>
      <c r="DM36" s="1025"/>
      <c r="DN36" s="1025"/>
      <c r="DO36" s="1025"/>
      <c r="DP36" s="1026"/>
      <c r="DQ36" s="1024"/>
      <c r="DR36" s="1025"/>
      <c r="DS36" s="1025"/>
      <c r="DT36" s="1025"/>
      <c r="DU36" s="1026"/>
      <c r="DV36" s="1027"/>
      <c r="DW36" s="1028"/>
      <c r="DX36" s="1028"/>
      <c r="DY36" s="1028"/>
      <c r="DZ36" s="1029"/>
      <c r="EA36" s="212"/>
    </row>
    <row r="37" spans="1:131" ht="26.25" customHeight="1" x14ac:dyDescent="0.2">
      <c r="A37" s="224">
        <v>10</v>
      </c>
      <c r="B37" s="1065"/>
      <c r="C37" s="1066"/>
      <c r="D37" s="1066"/>
      <c r="E37" s="1066"/>
      <c r="F37" s="1066"/>
      <c r="G37" s="1066"/>
      <c r="H37" s="1066"/>
      <c r="I37" s="1066"/>
      <c r="J37" s="1066"/>
      <c r="K37" s="1066"/>
      <c r="L37" s="1066"/>
      <c r="M37" s="1066"/>
      <c r="N37" s="1066"/>
      <c r="O37" s="1066"/>
      <c r="P37" s="1067"/>
      <c r="Q37" s="1073"/>
      <c r="R37" s="1074"/>
      <c r="S37" s="1074"/>
      <c r="T37" s="1074"/>
      <c r="U37" s="1074"/>
      <c r="V37" s="1074"/>
      <c r="W37" s="1074"/>
      <c r="X37" s="1074"/>
      <c r="Y37" s="1074"/>
      <c r="Z37" s="1074"/>
      <c r="AA37" s="1074"/>
      <c r="AB37" s="1074"/>
      <c r="AC37" s="1074"/>
      <c r="AD37" s="1074"/>
      <c r="AE37" s="1075"/>
      <c r="AF37" s="1070"/>
      <c r="AG37" s="1071"/>
      <c r="AH37" s="1071"/>
      <c r="AI37" s="1071"/>
      <c r="AJ37" s="1072"/>
      <c r="AK37" s="1015"/>
      <c r="AL37" s="1006"/>
      <c r="AM37" s="1006"/>
      <c r="AN37" s="1006"/>
      <c r="AO37" s="1006"/>
      <c r="AP37" s="1006"/>
      <c r="AQ37" s="1006"/>
      <c r="AR37" s="1006"/>
      <c r="AS37" s="1006"/>
      <c r="AT37" s="1006"/>
      <c r="AU37" s="1006"/>
      <c r="AV37" s="1006"/>
      <c r="AW37" s="1006"/>
      <c r="AX37" s="1006"/>
      <c r="AY37" s="1006"/>
      <c r="AZ37" s="1076"/>
      <c r="BA37" s="1076"/>
      <c r="BB37" s="1076"/>
      <c r="BC37" s="1076"/>
      <c r="BD37" s="1076"/>
      <c r="BE37" s="1007"/>
      <c r="BF37" s="1007"/>
      <c r="BG37" s="1007"/>
      <c r="BH37" s="1007"/>
      <c r="BI37" s="1008"/>
      <c r="BJ37" s="214"/>
      <c r="BK37" s="214"/>
      <c r="BL37" s="214"/>
      <c r="BM37" s="214"/>
      <c r="BN37" s="214"/>
      <c r="BO37" s="223"/>
      <c r="BP37" s="223"/>
      <c r="BQ37" s="220">
        <v>31</v>
      </c>
      <c r="BR37" s="221"/>
      <c r="BS37" s="1027"/>
      <c r="BT37" s="1028"/>
      <c r="BU37" s="1028"/>
      <c r="BV37" s="1028"/>
      <c r="BW37" s="1028"/>
      <c r="BX37" s="1028"/>
      <c r="BY37" s="1028"/>
      <c r="BZ37" s="1028"/>
      <c r="CA37" s="1028"/>
      <c r="CB37" s="1028"/>
      <c r="CC37" s="1028"/>
      <c r="CD37" s="1028"/>
      <c r="CE37" s="1028"/>
      <c r="CF37" s="1028"/>
      <c r="CG37" s="1049"/>
      <c r="CH37" s="1024"/>
      <c r="CI37" s="1025"/>
      <c r="CJ37" s="1025"/>
      <c r="CK37" s="1025"/>
      <c r="CL37" s="1026"/>
      <c r="CM37" s="1024"/>
      <c r="CN37" s="1025"/>
      <c r="CO37" s="1025"/>
      <c r="CP37" s="1025"/>
      <c r="CQ37" s="1026"/>
      <c r="CR37" s="1024"/>
      <c r="CS37" s="1025"/>
      <c r="CT37" s="1025"/>
      <c r="CU37" s="1025"/>
      <c r="CV37" s="1026"/>
      <c r="CW37" s="1024"/>
      <c r="CX37" s="1025"/>
      <c r="CY37" s="1025"/>
      <c r="CZ37" s="1025"/>
      <c r="DA37" s="1026"/>
      <c r="DB37" s="1024"/>
      <c r="DC37" s="1025"/>
      <c r="DD37" s="1025"/>
      <c r="DE37" s="1025"/>
      <c r="DF37" s="1026"/>
      <c r="DG37" s="1024"/>
      <c r="DH37" s="1025"/>
      <c r="DI37" s="1025"/>
      <c r="DJ37" s="1025"/>
      <c r="DK37" s="1026"/>
      <c r="DL37" s="1024"/>
      <c r="DM37" s="1025"/>
      <c r="DN37" s="1025"/>
      <c r="DO37" s="1025"/>
      <c r="DP37" s="1026"/>
      <c r="DQ37" s="1024"/>
      <c r="DR37" s="1025"/>
      <c r="DS37" s="1025"/>
      <c r="DT37" s="1025"/>
      <c r="DU37" s="1026"/>
      <c r="DV37" s="1027"/>
      <c r="DW37" s="1028"/>
      <c r="DX37" s="1028"/>
      <c r="DY37" s="1028"/>
      <c r="DZ37" s="1029"/>
      <c r="EA37" s="212"/>
    </row>
    <row r="38" spans="1:131" ht="26.25" customHeight="1" x14ac:dyDescent="0.2">
      <c r="A38" s="224">
        <v>11</v>
      </c>
      <c r="B38" s="1065"/>
      <c r="C38" s="1066"/>
      <c r="D38" s="1066"/>
      <c r="E38" s="1066"/>
      <c r="F38" s="1066"/>
      <c r="G38" s="1066"/>
      <c r="H38" s="1066"/>
      <c r="I38" s="1066"/>
      <c r="J38" s="1066"/>
      <c r="K38" s="1066"/>
      <c r="L38" s="1066"/>
      <c r="M38" s="1066"/>
      <c r="N38" s="1066"/>
      <c r="O38" s="1066"/>
      <c r="P38" s="1067"/>
      <c r="Q38" s="1073"/>
      <c r="R38" s="1074"/>
      <c r="S38" s="1074"/>
      <c r="T38" s="1074"/>
      <c r="U38" s="1074"/>
      <c r="V38" s="1074"/>
      <c r="W38" s="1074"/>
      <c r="X38" s="1074"/>
      <c r="Y38" s="1074"/>
      <c r="Z38" s="1074"/>
      <c r="AA38" s="1074"/>
      <c r="AB38" s="1074"/>
      <c r="AC38" s="1074"/>
      <c r="AD38" s="1074"/>
      <c r="AE38" s="1075"/>
      <c r="AF38" s="1070"/>
      <c r="AG38" s="1071"/>
      <c r="AH38" s="1071"/>
      <c r="AI38" s="1071"/>
      <c r="AJ38" s="1072"/>
      <c r="AK38" s="1015"/>
      <c r="AL38" s="1006"/>
      <c r="AM38" s="1006"/>
      <c r="AN38" s="1006"/>
      <c r="AO38" s="1006"/>
      <c r="AP38" s="1006"/>
      <c r="AQ38" s="1006"/>
      <c r="AR38" s="1006"/>
      <c r="AS38" s="1006"/>
      <c r="AT38" s="1006"/>
      <c r="AU38" s="1006"/>
      <c r="AV38" s="1006"/>
      <c r="AW38" s="1006"/>
      <c r="AX38" s="1006"/>
      <c r="AY38" s="1006"/>
      <c r="AZ38" s="1076"/>
      <c r="BA38" s="1076"/>
      <c r="BB38" s="1076"/>
      <c r="BC38" s="1076"/>
      <c r="BD38" s="1076"/>
      <c r="BE38" s="1007"/>
      <c r="BF38" s="1007"/>
      <c r="BG38" s="1007"/>
      <c r="BH38" s="1007"/>
      <c r="BI38" s="1008"/>
      <c r="BJ38" s="214"/>
      <c r="BK38" s="214"/>
      <c r="BL38" s="214"/>
      <c r="BM38" s="214"/>
      <c r="BN38" s="214"/>
      <c r="BO38" s="223"/>
      <c r="BP38" s="223"/>
      <c r="BQ38" s="220">
        <v>32</v>
      </c>
      <c r="BR38" s="221"/>
      <c r="BS38" s="1027"/>
      <c r="BT38" s="1028"/>
      <c r="BU38" s="1028"/>
      <c r="BV38" s="1028"/>
      <c r="BW38" s="1028"/>
      <c r="BX38" s="1028"/>
      <c r="BY38" s="1028"/>
      <c r="BZ38" s="1028"/>
      <c r="CA38" s="1028"/>
      <c r="CB38" s="1028"/>
      <c r="CC38" s="1028"/>
      <c r="CD38" s="1028"/>
      <c r="CE38" s="1028"/>
      <c r="CF38" s="1028"/>
      <c r="CG38" s="1049"/>
      <c r="CH38" s="1024"/>
      <c r="CI38" s="1025"/>
      <c r="CJ38" s="1025"/>
      <c r="CK38" s="1025"/>
      <c r="CL38" s="1026"/>
      <c r="CM38" s="1024"/>
      <c r="CN38" s="1025"/>
      <c r="CO38" s="1025"/>
      <c r="CP38" s="1025"/>
      <c r="CQ38" s="1026"/>
      <c r="CR38" s="1024"/>
      <c r="CS38" s="1025"/>
      <c r="CT38" s="1025"/>
      <c r="CU38" s="1025"/>
      <c r="CV38" s="1026"/>
      <c r="CW38" s="1024"/>
      <c r="CX38" s="1025"/>
      <c r="CY38" s="1025"/>
      <c r="CZ38" s="1025"/>
      <c r="DA38" s="1026"/>
      <c r="DB38" s="1024"/>
      <c r="DC38" s="1025"/>
      <c r="DD38" s="1025"/>
      <c r="DE38" s="1025"/>
      <c r="DF38" s="1026"/>
      <c r="DG38" s="1024"/>
      <c r="DH38" s="1025"/>
      <c r="DI38" s="1025"/>
      <c r="DJ38" s="1025"/>
      <c r="DK38" s="1026"/>
      <c r="DL38" s="1024"/>
      <c r="DM38" s="1025"/>
      <c r="DN38" s="1025"/>
      <c r="DO38" s="1025"/>
      <c r="DP38" s="1026"/>
      <c r="DQ38" s="1024"/>
      <c r="DR38" s="1025"/>
      <c r="DS38" s="1025"/>
      <c r="DT38" s="1025"/>
      <c r="DU38" s="1026"/>
      <c r="DV38" s="1027"/>
      <c r="DW38" s="1028"/>
      <c r="DX38" s="1028"/>
      <c r="DY38" s="1028"/>
      <c r="DZ38" s="1029"/>
      <c r="EA38" s="212"/>
    </row>
    <row r="39" spans="1:131" ht="26.25" customHeight="1" x14ac:dyDescent="0.2">
      <c r="A39" s="224">
        <v>12</v>
      </c>
      <c r="B39" s="1065"/>
      <c r="C39" s="1066"/>
      <c r="D39" s="1066"/>
      <c r="E39" s="1066"/>
      <c r="F39" s="1066"/>
      <c r="G39" s="1066"/>
      <c r="H39" s="1066"/>
      <c r="I39" s="1066"/>
      <c r="J39" s="1066"/>
      <c r="K39" s="1066"/>
      <c r="L39" s="1066"/>
      <c r="M39" s="1066"/>
      <c r="N39" s="1066"/>
      <c r="O39" s="1066"/>
      <c r="P39" s="1067"/>
      <c r="Q39" s="1073"/>
      <c r="R39" s="1074"/>
      <c r="S39" s="1074"/>
      <c r="T39" s="1074"/>
      <c r="U39" s="1074"/>
      <c r="V39" s="1074"/>
      <c r="W39" s="1074"/>
      <c r="X39" s="1074"/>
      <c r="Y39" s="1074"/>
      <c r="Z39" s="1074"/>
      <c r="AA39" s="1074"/>
      <c r="AB39" s="1074"/>
      <c r="AC39" s="1074"/>
      <c r="AD39" s="1074"/>
      <c r="AE39" s="1075"/>
      <c r="AF39" s="1070"/>
      <c r="AG39" s="1071"/>
      <c r="AH39" s="1071"/>
      <c r="AI39" s="1071"/>
      <c r="AJ39" s="1072"/>
      <c r="AK39" s="1015"/>
      <c r="AL39" s="1006"/>
      <c r="AM39" s="1006"/>
      <c r="AN39" s="1006"/>
      <c r="AO39" s="1006"/>
      <c r="AP39" s="1006"/>
      <c r="AQ39" s="1006"/>
      <c r="AR39" s="1006"/>
      <c r="AS39" s="1006"/>
      <c r="AT39" s="1006"/>
      <c r="AU39" s="1006"/>
      <c r="AV39" s="1006"/>
      <c r="AW39" s="1006"/>
      <c r="AX39" s="1006"/>
      <c r="AY39" s="1006"/>
      <c r="AZ39" s="1076"/>
      <c r="BA39" s="1076"/>
      <c r="BB39" s="1076"/>
      <c r="BC39" s="1076"/>
      <c r="BD39" s="1076"/>
      <c r="BE39" s="1007"/>
      <c r="BF39" s="1007"/>
      <c r="BG39" s="1007"/>
      <c r="BH39" s="1007"/>
      <c r="BI39" s="1008"/>
      <c r="BJ39" s="214"/>
      <c r="BK39" s="214"/>
      <c r="BL39" s="214"/>
      <c r="BM39" s="214"/>
      <c r="BN39" s="214"/>
      <c r="BO39" s="223"/>
      <c r="BP39" s="223"/>
      <c r="BQ39" s="220">
        <v>33</v>
      </c>
      <c r="BR39" s="221"/>
      <c r="BS39" s="1027"/>
      <c r="BT39" s="1028"/>
      <c r="BU39" s="1028"/>
      <c r="BV39" s="1028"/>
      <c r="BW39" s="1028"/>
      <c r="BX39" s="1028"/>
      <c r="BY39" s="1028"/>
      <c r="BZ39" s="1028"/>
      <c r="CA39" s="1028"/>
      <c r="CB39" s="1028"/>
      <c r="CC39" s="1028"/>
      <c r="CD39" s="1028"/>
      <c r="CE39" s="1028"/>
      <c r="CF39" s="1028"/>
      <c r="CG39" s="1049"/>
      <c r="CH39" s="1024"/>
      <c r="CI39" s="1025"/>
      <c r="CJ39" s="1025"/>
      <c r="CK39" s="1025"/>
      <c r="CL39" s="1026"/>
      <c r="CM39" s="1024"/>
      <c r="CN39" s="1025"/>
      <c r="CO39" s="1025"/>
      <c r="CP39" s="1025"/>
      <c r="CQ39" s="1026"/>
      <c r="CR39" s="1024"/>
      <c r="CS39" s="1025"/>
      <c r="CT39" s="1025"/>
      <c r="CU39" s="1025"/>
      <c r="CV39" s="1026"/>
      <c r="CW39" s="1024"/>
      <c r="CX39" s="1025"/>
      <c r="CY39" s="1025"/>
      <c r="CZ39" s="1025"/>
      <c r="DA39" s="1026"/>
      <c r="DB39" s="1024"/>
      <c r="DC39" s="1025"/>
      <c r="DD39" s="1025"/>
      <c r="DE39" s="1025"/>
      <c r="DF39" s="1026"/>
      <c r="DG39" s="1024"/>
      <c r="DH39" s="1025"/>
      <c r="DI39" s="1025"/>
      <c r="DJ39" s="1025"/>
      <c r="DK39" s="1026"/>
      <c r="DL39" s="1024"/>
      <c r="DM39" s="1025"/>
      <c r="DN39" s="1025"/>
      <c r="DO39" s="1025"/>
      <c r="DP39" s="1026"/>
      <c r="DQ39" s="1024"/>
      <c r="DR39" s="1025"/>
      <c r="DS39" s="1025"/>
      <c r="DT39" s="1025"/>
      <c r="DU39" s="1026"/>
      <c r="DV39" s="1027"/>
      <c r="DW39" s="1028"/>
      <c r="DX39" s="1028"/>
      <c r="DY39" s="1028"/>
      <c r="DZ39" s="1029"/>
      <c r="EA39" s="212"/>
    </row>
    <row r="40" spans="1:131" ht="26.25" customHeight="1" x14ac:dyDescent="0.2">
      <c r="A40" s="220">
        <v>13</v>
      </c>
      <c r="B40" s="1065"/>
      <c r="C40" s="1066"/>
      <c r="D40" s="1066"/>
      <c r="E40" s="1066"/>
      <c r="F40" s="1066"/>
      <c r="G40" s="1066"/>
      <c r="H40" s="1066"/>
      <c r="I40" s="1066"/>
      <c r="J40" s="1066"/>
      <c r="K40" s="1066"/>
      <c r="L40" s="1066"/>
      <c r="M40" s="1066"/>
      <c r="N40" s="1066"/>
      <c r="O40" s="1066"/>
      <c r="P40" s="1067"/>
      <c r="Q40" s="1073"/>
      <c r="R40" s="1074"/>
      <c r="S40" s="1074"/>
      <c r="T40" s="1074"/>
      <c r="U40" s="1074"/>
      <c r="V40" s="1074"/>
      <c r="W40" s="1074"/>
      <c r="X40" s="1074"/>
      <c r="Y40" s="1074"/>
      <c r="Z40" s="1074"/>
      <c r="AA40" s="1074"/>
      <c r="AB40" s="1074"/>
      <c r="AC40" s="1074"/>
      <c r="AD40" s="1074"/>
      <c r="AE40" s="1075"/>
      <c r="AF40" s="1070"/>
      <c r="AG40" s="1071"/>
      <c r="AH40" s="1071"/>
      <c r="AI40" s="1071"/>
      <c r="AJ40" s="1072"/>
      <c r="AK40" s="1015"/>
      <c r="AL40" s="1006"/>
      <c r="AM40" s="1006"/>
      <c r="AN40" s="1006"/>
      <c r="AO40" s="1006"/>
      <c r="AP40" s="1006"/>
      <c r="AQ40" s="1006"/>
      <c r="AR40" s="1006"/>
      <c r="AS40" s="1006"/>
      <c r="AT40" s="1006"/>
      <c r="AU40" s="1006"/>
      <c r="AV40" s="1006"/>
      <c r="AW40" s="1006"/>
      <c r="AX40" s="1006"/>
      <c r="AY40" s="1006"/>
      <c r="AZ40" s="1076"/>
      <c r="BA40" s="1076"/>
      <c r="BB40" s="1076"/>
      <c r="BC40" s="1076"/>
      <c r="BD40" s="1076"/>
      <c r="BE40" s="1007"/>
      <c r="BF40" s="1007"/>
      <c r="BG40" s="1007"/>
      <c r="BH40" s="1007"/>
      <c r="BI40" s="1008"/>
      <c r="BJ40" s="214"/>
      <c r="BK40" s="214"/>
      <c r="BL40" s="214"/>
      <c r="BM40" s="214"/>
      <c r="BN40" s="214"/>
      <c r="BO40" s="223"/>
      <c r="BP40" s="223"/>
      <c r="BQ40" s="220">
        <v>34</v>
      </c>
      <c r="BR40" s="221"/>
      <c r="BS40" s="1027"/>
      <c r="BT40" s="1028"/>
      <c r="BU40" s="1028"/>
      <c r="BV40" s="1028"/>
      <c r="BW40" s="1028"/>
      <c r="BX40" s="1028"/>
      <c r="BY40" s="1028"/>
      <c r="BZ40" s="1028"/>
      <c r="CA40" s="1028"/>
      <c r="CB40" s="1028"/>
      <c r="CC40" s="1028"/>
      <c r="CD40" s="1028"/>
      <c r="CE40" s="1028"/>
      <c r="CF40" s="1028"/>
      <c r="CG40" s="1049"/>
      <c r="CH40" s="1024"/>
      <c r="CI40" s="1025"/>
      <c r="CJ40" s="1025"/>
      <c r="CK40" s="1025"/>
      <c r="CL40" s="1026"/>
      <c r="CM40" s="1024"/>
      <c r="CN40" s="1025"/>
      <c r="CO40" s="1025"/>
      <c r="CP40" s="1025"/>
      <c r="CQ40" s="1026"/>
      <c r="CR40" s="1024"/>
      <c r="CS40" s="1025"/>
      <c r="CT40" s="1025"/>
      <c r="CU40" s="1025"/>
      <c r="CV40" s="1026"/>
      <c r="CW40" s="1024"/>
      <c r="CX40" s="1025"/>
      <c r="CY40" s="1025"/>
      <c r="CZ40" s="1025"/>
      <c r="DA40" s="1026"/>
      <c r="DB40" s="1024"/>
      <c r="DC40" s="1025"/>
      <c r="DD40" s="1025"/>
      <c r="DE40" s="1025"/>
      <c r="DF40" s="1026"/>
      <c r="DG40" s="1024"/>
      <c r="DH40" s="1025"/>
      <c r="DI40" s="1025"/>
      <c r="DJ40" s="1025"/>
      <c r="DK40" s="1026"/>
      <c r="DL40" s="1024"/>
      <c r="DM40" s="1025"/>
      <c r="DN40" s="1025"/>
      <c r="DO40" s="1025"/>
      <c r="DP40" s="1026"/>
      <c r="DQ40" s="1024"/>
      <c r="DR40" s="1025"/>
      <c r="DS40" s="1025"/>
      <c r="DT40" s="1025"/>
      <c r="DU40" s="1026"/>
      <c r="DV40" s="1027"/>
      <c r="DW40" s="1028"/>
      <c r="DX40" s="1028"/>
      <c r="DY40" s="1028"/>
      <c r="DZ40" s="1029"/>
      <c r="EA40" s="212"/>
    </row>
    <row r="41" spans="1:131" ht="26.25" customHeight="1" x14ac:dyDescent="0.2">
      <c r="A41" s="220">
        <v>14</v>
      </c>
      <c r="B41" s="1065"/>
      <c r="C41" s="1066"/>
      <c r="D41" s="1066"/>
      <c r="E41" s="1066"/>
      <c r="F41" s="1066"/>
      <c r="G41" s="1066"/>
      <c r="H41" s="1066"/>
      <c r="I41" s="1066"/>
      <c r="J41" s="1066"/>
      <c r="K41" s="1066"/>
      <c r="L41" s="1066"/>
      <c r="M41" s="1066"/>
      <c r="N41" s="1066"/>
      <c r="O41" s="1066"/>
      <c r="P41" s="1067"/>
      <c r="Q41" s="1073"/>
      <c r="R41" s="1074"/>
      <c r="S41" s="1074"/>
      <c r="T41" s="1074"/>
      <c r="U41" s="1074"/>
      <c r="V41" s="1074"/>
      <c r="W41" s="1074"/>
      <c r="X41" s="1074"/>
      <c r="Y41" s="1074"/>
      <c r="Z41" s="1074"/>
      <c r="AA41" s="1074"/>
      <c r="AB41" s="1074"/>
      <c r="AC41" s="1074"/>
      <c r="AD41" s="1074"/>
      <c r="AE41" s="1075"/>
      <c r="AF41" s="1070"/>
      <c r="AG41" s="1071"/>
      <c r="AH41" s="1071"/>
      <c r="AI41" s="1071"/>
      <c r="AJ41" s="1072"/>
      <c r="AK41" s="1015"/>
      <c r="AL41" s="1006"/>
      <c r="AM41" s="1006"/>
      <c r="AN41" s="1006"/>
      <c r="AO41" s="1006"/>
      <c r="AP41" s="1006"/>
      <c r="AQ41" s="1006"/>
      <c r="AR41" s="1006"/>
      <c r="AS41" s="1006"/>
      <c r="AT41" s="1006"/>
      <c r="AU41" s="1006"/>
      <c r="AV41" s="1006"/>
      <c r="AW41" s="1006"/>
      <c r="AX41" s="1006"/>
      <c r="AY41" s="1006"/>
      <c r="AZ41" s="1076"/>
      <c r="BA41" s="1076"/>
      <c r="BB41" s="1076"/>
      <c r="BC41" s="1076"/>
      <c r="BD41" s="1076"/>
      <c r="BE41" s="1007"/>
      <c r="BF41" s="1007"/>
      <c r="BG41" s="1007"/>
      <c r="BH41" s="1007"/>
      <c r="BI41" s="1008"/>
      <c r="BJ41" s="214"/>
      <c r="BK41" s="214"/>
      <c r="BL41" s="214"/>
      <c r="BM41" s="214"/>
      <c r="BN41" s="214"/>
      <c r="BO41" s="223"/>
      <c r="BP41" s="223"/>
      <c r="BQ41" s="220">
        <v>35</v>
      </c>
      <c r="BR41" s="221"/>
      <c r="BS41" s="1027"/>
      <c r="BT41" s="1028"/>
      <c r="BU41" s="1028"/>
      <c r="BV41" s="1028"/>
      <c r="BW41" s="1028"/>
      <c r="BX41" s="1028"/>
      <c r="BY41" s="1028"/>
      <c r="BZ41" s="1028"/>
      <c r="CA41" s="1028"/>
      <c r="CB41" s="1028"/>
      <c r="CC41" s="1028"/>
      <c r="CD41" s="1028"/>
      <c r="CE41" s="1028"/>
      <c r="CF41" s="1028"/>
      <c r="CG41" s="1049"/>
      <c r="CH41" s="1024"/>
      <c r="CI41" s="1025"/>
      <c r="CJ41" s="1025"/>
      <c r="CK41" s="1025"/>
      <c r="CL41" s="1026"/>
      <c r="CM41" s="1024"/>
      <c r="CN41" s="1025"/>
      <c r="CO41" s="1025"/>
      <c r="CP41" s="1025"/>
      <c r="CQ41" s="1026"/>
      <c r="CR41" s="1024"/>
      <c r="CS41" s="1025"/>
      <c r="CT41" s="1025"/>
      <c r="CU41" s="1025"/>
      <c r="CV41" s="1026"/>
      <c r="CW41" s="1024"/>
      <c r="CX41" s="1025"/>
      <c r="CY41" s="1025"/>
      <c r="CZ41" s="1025"/>
      <c r="DA41" s="1026"/>
      <c r="DB41" s="1024"/>
      <c r="DC41" s="1025"/>
      <c r="DD41" s="1025"/>
      <c r="DE41" s="1025"/>
      <c r="DF41" s="1026"/>
      <c r="DG41" s="1024"/>
      <c r="DH41" s="1025"/>
      <c r="DI41" s="1025"/>
      <c r="DJ41" s="1025"/>
      <c r="DK41" s="1026"/>
      <c r="DL41" s="1024"/>
      <c r="DM41" s="1025"/>
      <c r="DN41" s="1025"/>
      <c r="DO41" s="1025"/>
      <c r="DP41" s="1026"/>
      <c r="DQ41" s="1024"/>
      <c r="DR41" s="1025"/>
      <c r="DS41" s="1025"/>
      <c r="DT41" s="1025"/>
      <c r="DU41" s="1026"/>
      <c r="DV41" s="1027"/>
      <c r="DW41" s="1028"/>
      <c r="DX41" s="1028"/>
      <c r="DY41" s="1028"/>
      <c r="DZ41" s="1029"/>
      <c r="EA41" s="212"/>
    </row>
    <row r="42" spans="1:131" ht="26.25" customHeight="1" x14ac:dyDescent="0.2">
      <c r="A42" s="220">
        <v>15</v>
      </c>
      <c r="B42" s="1065"/>
      <c r="C42" s="1066"/>
      <c r="D42" s="1066"/>
      <c r="E42" s="1066"/>
      <c r="F42" s="1066"/>
      <c r="G42" s="1066"/>
      <c r="H42" s="1066"/>
      <c r="I42" s="1066"/>
      <c r="J42" s="1066"/>
      <c r="K42" s="1066"/>
      <c r="L42" s="1066"/>
      <c r="M42" s="1066"/>
      <c r="N42" s="1066"/>
      <c r="O42" s="1066"/>
      <c r="P42" s="1067"/>
      <c r="Q42" s="1073"/>
      <c r="R42" s="1074"/>
      <c r="S42" s="1074"/>
      <c r="T42" s="1074"/>
      <c r="U42" s="1074"/>
      <c r="V42" s="1074"/>
      <c r="W42" s="1074"/>
      <c r="X42" s="1074"/>
      <c r="Y42" s="1074"/>
      <c r="Z42" s="1074"/>
      <c r="AA42" s="1074"/>
      <c r="AB42" s="1074"/>
      <c r="AC42" s="1074"/>
      <c r="AD42" s="1074"/>
      <c r="AE42" s="1075"/>
      <c r="AF42" s="1070"/>
      <c r="AG42" s="1071"/>
      <c r="AH42" s="1071"/>
      <c r="AI42" s="1071"/>
      <c r="AJ42" s="1072"/>
      <c r="AK42" s="1015"/>
      <c r="AL42" s="1006"/>
      <c r="AM42" s="1006"/>
      <c r="AN42" s="1006"/>
      <c r="AO42" s="1006"/>
      <c r="AP42" s="1006"/>
      <c r="AQ42" s="1006"/>
      <c r="AR42" s="1006"/>
      <c r="AS42" s="1006"/>
      <c r="AT42" s="1006"/>
      <c r="AU42" s="1006"/>
      <c r="AV42" s="1006"/>
      <c r="AW42" s="1006"/>
      <c r="AX42" s="1006"/>
      <c r="AY42" s="1006"/>
      <c r="AZ42" s="1076"/>
      <c r="BA42" s="1076"/>
      <c r="BB42" s="1076"/>
      <c r="BC42" s="1076"/>
      <c r="BD42" s="1076"/>
      <c r="BE42" s="1007"/>
      <c r="BF42" s="1007"/>
      <c r="BG42" s="1007"/>
      <c r="BH42" s="1007"/>
      <c r="BI42" s="1008"/>
      <c r="BJ42" s="214"/>
      <c r="BK42" s="214"/>
      <c r="BL42" s="214"/>
      <c r="BM42" s="214"/>
      <c r="BN42" s="214"/>
      <c r="BO42" s="223"/>
      <c r="BP42" s="223"/>
      <c r="BQ42" s="220">
        <v>36</v>
      </c>
      <c r="BR42" s="221"/>
      <c r="BS42" s="1027"/>
      <c r="BT42" s="1028"/>
      <c r="BU42" s="1028"/>
      <c r="BV42" s="1028"/>
      <c r="BW42" s="1028"/>
      <c r="BX42" s="1028"/>
      <c r="BY42" s="1028"/>
      <c r="BZ42" s="1028"/>
      <c r="CA42" s="1028"/>
      <c r="CB42" s="1028"/>
      <c r="CC42" s="1028"/>
      <c r="CD42" s="1028"/>
      <c r="CE42" s="1028"/>
      <c r="CF42" s="1028"/>
      <c r="CG42" s="1049"/>
      <c r="CH42" s="1024"/>
      <c r="CI42" s="1025"/>
      <c r="CJ42" s="1025"/>
      <c r="CK42" s="1025"/>
      <c r="CL42" s="1026"/>
      <c r="CM42" s="1024"/>
      <c r="CN42" s="1025"/>
      <c r="CO42" s="1025"/>
      <c r="CP42" s="1025"/>
      <c r="CQ42" s="1026"/>
      <c r="CR42" s="1024"/>
      <c r="CS42" s="1025"/>
      <c r="CT42" s="1025"/>
      <c r="CU42" s="1025"/>
      <c r="CV42" s="1026"/>
      <c r="CW42" s="1024"/>
      <c r="CX42" s="1025"/>
      <c r="CY42" s="1025"/>
      <c r="CZ42" s="1025"/>
      <c r="DA42" s="1026"/>
      <c r="DB42" s="1024"/>
      <c r="DC42" s="1025"/>
      <c r="DD42" s="1025"/>
      <c r="DE42" s="1025"/>
      <c r="DF42" s="1026"/>
      <c r="DG42" s="1024"/>
      <c r="DH42" s="1025"/>
      <c r="DI42" s="1025"/>
      <c r="DJ42" s="1025"/>
      <c r="DK42" s="1026"/>
      <c r="DL42" s="1024"/>
      <c r="DM42" s="1025"/>
      <c r="DN42" s="1025"/>
      <c r="DO42" s="1025"/>
      <c r="DP42" s="1026"/>
      <c r="DQ42" s="1024"/>
      <c r="DR42" s="1025"/>
      <c r="DS42" s="1025"/>
      <c r="DT42" s="1025"/>
      <c r="DU42" s="1026"/>
      <c r="DV42" s="1027"/>
      <c r="DW42" s="1028"/>
      <c r="DX42" s="1028"/>
      <c r="DY42" s="1028"/>
      <c r="DZ42" s="1029"/>
      <c r="EA42" s="212"/>
    </row>
    <row r="43" spans="1:131" ht="26.25" customHeight="1" x14ac:dyDescent="0.2">
      <c r="A43" s="220">
        <v>16</v>
      </c>
      <c r="B43" s="1065"/>
      <c r="C43" s="1066"/>
      <c r="D43" s="1066"/>
      <c r="E43" s="1066"/>
      <c r="F43" s="1066"/>
      <c r="G43" s="1066"/>
      <c r="H43" s="1066"/>
      <c r="I43" s="1066"/>
      <c r="J43" s="1066"/>
      <c r="K43" s="1066"/>
      <c r="L43" s="1066"/>
      <c r="M43" s="1066"/>
      <c r="N43" s="1066"/>
      <c r="O43" s="1066"/>
      <c r="P43" s="1067"/>
      <c r="Q43" s="1073"/>
      <c r="R43" s="1074"/>
      <c r="S43" s="1074"/>
      <c r="T43" s="1074"/>
      <c r="U43" s="1074"/>
      <c r="V43" s="1074"/>
      <c r="W43" s="1074"/>
      <c r="X43" s="1074"/>
      <c r="Y43" s="1074"/>
      <c r="Z43" s="1074"/>
      <c r="AA43" s="1074"/>
      <c r="AB43" s="1074"/>
      <c r="AC43" s="1074"/>
      <c r="AD43" s="1074"/>
      <c r="AE43" s="1075"/>
      <c r="AF43" s="1070"/>
      <c r="AG43" s="1071"/>
      <c r="AH43" s="1071"/>
      <c r="AI43" s="1071"/>
      <c r="AJ43" s="1072"/>
      <c r="AK43" s="1015"/>
      <c r="AL43" s="1006"/>
      <c r="AM43" s="1006"/>
      <c r="AN43" s="1006"/>
      <c r="AO43" s="1006"/>
      <c r="AP43" s="1006"/>
      <c r="AQ43" s="1006"/>
      <c r="AR43" s="1006"/>
      <c r="AS43" s="1006"/>
      <c r="AT43" s="1006"/>
      <c r="AU43" s="1006"/>
      <c r="AV43" s="1006"/>
      <c r="AW43" s="1006"/>
      <c r="AX43" s="1006"/>
      <c r="AY43" s="1006"/>
      <c r="AZ43" s="1076"/>
      <c r="BA43" s="1076"/>
      <c r="BB43" s="1076"/>
      <c r="BC43" s="1076"/>
      <c r="BD43" s="1076"/>
      <c r="BE43" s="1007"/>
      <c r="BF43" s="1007"/>
      <c r="BG43" s="1007"/>
      <c r="BH43" s="1007"/>
      <c r="BI43" s="1008"/>
      <c r="BJ43" s="214"/>
      <c r="BK43" s="214"/>
      <c r="BL43" s="214"/>
      <c r="BM43" s="214"/>
      <c r="BN43" s="214"/>
      <c r="BO43" s="223"/>
      <c r="BP43" s="223"/>
      <c r="BQ43" s="220">
        <v>37</v>
      </c>
      <c r="BR43" s="221"/>
      <c r="BS43" s="1027"/>
      <c r="BT43" s="1028"/>
      <c r="BU43" s="1028"/>
      <c r="BV43" s="1028"/>
      <c r="BW43" s="1028"/>
      <c r="BX43" s="1028"/>
      <c r="BY43" s="1028"/>
      <c r="BZ43" s="1028"/>
      <c r="CA43" s="1028"/>
      <c r="CB43" s="1028"/>
      <c r="CC43" s="1028"/>
      <c r="CD43" s="1028"/>
      <c r="CE43" s="1028"/>
      <c r="CF43" s="1028"/>
      <c r="CG43" s="1049"/>
      <c r="CH43" s="1024"/>
      <c r="CI43" s="1025"/>
      <c r="CJ43" s="1025"/>
      <c r="CK43" s="1025"/>
      <c r="CL43" s="1026"/>
      <c r="CM43" s="1024"/>
      <c r="CN43" s="1025"/>
      <c r="CO43" s="1025"/>
      <c r="CP43" s="1025"/>
      <c r="CQ43" s="1026"/>
      <c r="CR43" s="1024"/>
      <c r="CS43" s="1025"/>
      <c r="CT43" s="1025"/>
      <c r="CU43" s="1025"/>
      <c r="CV43" s="1026"/>
      <c r="CW43" s="1024"/>
      <c r="CX43" s="1025"/>
      <c r="CY43" s="1025"/>
      <c r="CZ43" s="1025"/>
      <c r="DA43" s="1026"/>
      <c r="DB43" s="1024"/>
      <c r="DC43" s="1025"/>
      <c r="DD43" s="1025"/>
      <c r="DE43" s="1025"/>
      <c r="DF43" s="1026"/>
      <c r="DG43" s="1024"/>
      <c r="DH43" s="1025"/>
      <c r="DI43" s="1025"/>
      <c r="DJ43" s="1025"/>
      <c r="DK43" s="1026"/>
      <c r="DL43" s="1024"/>
      <c r="DM43" s="1025"/>
      <c r="DN43" s="1025"/>
      <c r="DO43" s="1025"/>
      <c r="DP43" s="1026"/>
      <c r="DQ43" s="1024"/>
      <c r="DR43" s="1025"/>
      <c r="DS43" s="1025"/>
      <c r="DT43" s="1025"/>
      <c r="DU43" s="1026"/>
      <c r="DV43" s="1027"/>
      <c r="DW43" s="1028"/>
      <c r="DX43" s="1028"/>
      <c r="DY43" s="1028"/>
      <c r="DZ43" s="1029"/>
      <c r="EA43" s="212"/>
    </row>
    <row r="44" spans="1:131" ht="26.25" customHeight="1" x14ac:dyDescent="0.2">
      <c r="A44" s="220">
        <v>17</v>
      </c>
      <c r="B44" s="1065"/>
      <c r="C44" s="1066"/>
      <c r="D44" s="1066"/>
      <c r="E44" s="1066"/>
      <c r="F44" s="1066"/>
      <c r="G44" s="1066"/>
      <c r="H44" s="1066"/>
      <c r="I44" s="1066"/>
      <c r="J44" s="1066"/>
      <c r="K44" s="1066"/>
      <c r="L44" s="1066"/>
      <c r="M44" s="1066"/>
      <c r="N44" s="1066"/>
      <c r="O44" s="1066"/>
      <c r="P44" s="1067"/>
      <c r="Q44" s="1073"/>
      <c r="R44" s="1074"/>
      <c r="S44" s="1074"/>
      <c r="T44" s="1074"/>
      <c r="U44" s="1074"/>
      <c r="V44" s="1074"/>
      <c r="W44" s="1074"/>
      <c r="X44" s="1074"/>
      <c r="Y44" s="1074"/>
      <c r="Z44" s="1074"/>
      <c r="AA44" s="1074"/>
      <c r="AB44" s="1074"/>
      <c r="AC44" s="1074"/>
      <c r="AD44" s="1074"/>
      <c r="AE44" s="1075"/>
      <c r="AF44" s="1070"/>
      <c r="AG44" s="1071"/>
      <c r="AH44" s="1071"/>
      <c r="AI44" s="1071"/>
      <c r="AJ44" s="1072"/>
      <c r="AK44" s="1015"/>
      <c r="AL44" s="1006"/>
      <c r="AM44" s="1006"/>
      <c r="AN44" s="1006"/>
      <c r="AO44" s="1006"/>
      <c r="AP44" s="1006"/>
      <c r="AQ44" s="1006"/>
      <c r="AR44" s="1006"/>
      <c r="AS44" s="1006"/>
      <c r="AT44" s="1006"/>
      <c r="AU44" s="1006"/>
      <c r="AV44" s="1006"/>
      <c r="AW44" s="1006"/>
      <c r="AX44" s="1006"/>
      <c r="AY44" s="1006"/>
      <c r="AZ44" s="1076"/>
      <c r="BA44" s="1076"/>
      <c r="BB44" s="1076"/>
      <c r="BC44" s="1076"/>
      <c r="BD44" s="1076"/>
      <c r="BE44" s="1007"/>
      <c r="BF44" s="1007"/>
      <c r="BG44" s="1007"/>
      <c r="BH44" s="1007"/>
      <c r="BI44" s="1008"/>
      <c r="BJ44" s="214"/>
      <c r="BK44" s="214"/>
      <c r="BL44" s="214"/>
      <c r="BM44" s="214"/>
      <c r="BN44" s="214"/>
      <c r="BO44" s="223"/>
      <c r="BP44" s="223"/>
      <c r="BQ44" s="220">
        <v>38</v>
      </c>
      <c r="BR44" s="221"/>
      <c r="BS44" s="1027"/>
      <c r="BT44" s="1028"/>
      <c r="BU44" s="1028"/>
      <c r="BV44" s="1028"/>
      <c r="BW44" s="1028"/>
      <c r="BX44" s="1028"/>
      <c r="BY44" s="1028"/>
      <c r="BZ44" s="1028"/>
      <c r="CA44" s="1028"/>
      <c r="CB44" s="1028"/>
      <c r="CC44" s="1028"/>
      <c r="CD44" s="1028"/>
      <c r="CE44" s="1028"/>
      <c r="CF44" s="1028"/>
      <c r="CG44" s="1049"/>
      <c r="CH44" s="1024"/>
      <c r="CI44" s="1025"/>
      <c r="CJ44" s="1025"/>
      <c r="CK44" s="1025"/>
      <c r="CL44" s="1026"/>
      <c r="CM44" s="1024"/>
      <c r="CN44" s="1025"/>
      <c r="CO44" s="1025"/>
      <c r="CP44" s="1025"/>
      <c r="CQ44" s="1026"/>
      <c r="CR44" s="1024"/>
      <c r="CS44" s="1025"/>
      <c r="CT44" s="1025"/>
      <c r="CU44" s="1025"/>
      <c r="CV44" s="1026"/>
      <c r="CW44" s="1024"/>
      <c r="CX44" s="1025"/>
      <c r="CY44" s="1025"/>
      <c r="CZ44" s="1025"/>
      <c r="DA44" s="1026"/>
      <c r="DB44" s="1024"/>
      <c r="DC44" s="1025"/>
      <c r="DD44" s="1025"/>
      <c r="DE44" s="1025"/>
      <c r="DF44" s="1026"/>
      <c r="DG44" s="1024"/>
      <c r="DH44" s="1025"/>
      <c r="DI44" s="1025"/>
      <c r="DJ44" s="1025"/>
      <c r="DK44" s="1026"/>
      <c r="DL44" s="1024"/>
      <c r="DM44" s="1025"/>
      <c r="DN44" s="1025"/>
      <c r="DO44" s="1025"/>
      <c r="DP44" s="1026"/>
      <c r="DQ44" s="1024"/>
      <c r="DR44" s="1025"/>
      <c r="DS44" s="1025"/>
      <c r="DT44" s="1025"/>
      <c r="DU44" s="1026"/>
      <c r="DV44" s="1027"/>
      <c r="DW44" s="1028"/>
      <c r="DX44" s="1028"/>
      <c r="DY44" s="1028"/>
      <c r="DZ44" s="1029"/>
      <c r="EA44" s="212"/>
    </row>
    <row r="45" spans="1:131" ht="26.25" customHeight="1" x14ac:dyDescent="0.2">
      <c r="A45" s="220">
        <v>18</v>
      </c>
      <c r="B45" s="1065"/>
      <c r="C45" s="1066"/>
      <c r="D45" s="1066"/>
      <c r="E45" s="1066"/>
      <c r="F45" s="1066"/>
      <c r="G45" s="1066"/>
      <c r="H45" s="1066"/>
      <c r="I45" s="1066"/>
      <c r="J45" s="1066"/>
      <c r="K45" s="1066"/>
      <c r="L45" s="1066"/>
      <c r="M45" s="1066"/>
      <c r="N45" s="1066"/>
      <c r="O45" s="1066"/>
      <c r="P45" s="1067"/>
      <c r="Q45" s="1073"/>
      <c r="R45" s="1074"/>
      <c r="S45" s="1074"/>
      <c r="T45" s="1074"/>
      <c r="U45" s="1074"/>
      <c r="V45" s="1074"/>
      <c r="W45" s="1074"/>
      <c r="X45" s="1074"/>
      <c r="Y45" s="1074"/>
      <c r="Z45" s="1074"/>
      <c r="AA45" s="1074"/>
      <c r="AB45" s="1074"/>
      <c r="AC45" s="1074"/>
      <c r="AD45" s="1074"/>
      <c r="AE45" s="1075"/>
      <c r="AF45" s="1070"/>
      <c r="AG45" s="1071"/>
      <c r="AH45" s="1071"/>
      <c r="AI45" s="1071"/>
      <c r="AJ45" s="1072"/>
      <c r="AK45" s="1015"/>
      <c r="AL45" s="1006"/>
      <c r="AM45" s="1006"/>
      <c r="AN45" s="1006"/>
      <c r="AO45" s="1006"/>
      <c r="AP45" s="1006"/>
      <c r="AQ45" s="1006"/>
      <c r="AR45" s="1006"/>
      <c r="AS45" s="1006"/>
      <c r="AT45" s="1006"/>
      <c r="AU45" s="1006"/>
      <c r="AV45" s="1006"/>
      <c r="AW45" s="1006"/>
      <c r="AX45" s="1006"/>
      <c r="AY45" s="1006"/>
      <c r="AZ45" s="1076"/>
      <c r="BA45" s="1076"/>
      <c r="BB45" s="1076"/>
      <c r="BC45" s="1076"/>
      <c r="BD45" s="1076"/>
      <c r="BE45" s="1007"/>
      <c r="BF45" s="1007"/>
      <c r="BG45" s="1007"/>
      <c r="BH45" s="1007"/>
      <c r="BI45" s="1008"/>
      <c r="BJ45" s="214"/>
      <c r="BK45" s="214"/>
      <c r="BL45" s="214"/>
      <c r="BM45" s="214"/>
      <c r="BN45" s="214"/>
      <c r="BO45" s="223"/>
      <c r="BP45" s="223"/>
      <c r="BQ45" s="220">
        <v>39</v>
      </c>
      <c r="BR45" s="221"/>
      <c r="BS45" s="1027"/>
      <c r="BT45" s="1028"/>
      <c r="BU45" s="1028"/>
      <c r="BV45" s="1028"/>
      <c r="BW45" s="1028"/>
      <c r="BX45" s="1028"/>
      <c r="BY45" s="1028"/>
      <c r="BZ45" s="1028"/>
      <c r="CA45" s="1028"/>
      <c r="CB45" s="1028"/>
      <c r="CC45" s="1028"/>
      <c r="CD45" s="1028"/>
      <c r="CE45" s="1028"/>
      <c r="CF45" s="1028"/>
      <c r="CG45" s="1049"/>
      <c r="CH45" s="1024"/>
      <c r="CI45" s="1025"/>
      <c r="CJ45" s="1025"/>
      <c r="CK45" s="1025"/>
      <c r="CL45" s="1026"/>
      <c r="CM45" s="1024"/>
      <c r="CN45" s="1025"/>
      <c r="CO45" s="1025"/>
      <c r="CP45" s="1025"/>
      <c r="CQ45" s="1026"/>
      <c r="CR45" s="1024"/>
      <c r="CS45" s="1025"/>
      <c r="CT45" s="1025"/>
      <c r="CU45" s="1025"/>
      <c r="CV45" s="1026"/>
      <c r="CW45" s="1024"/>
      <c r="CX45" s="1025"/>
      <c r="CY45" s="1025"/>
      <c r="CZ45" s="1025"/>
      <c r="DA45" s="1026"/>
      <c r="DB45" s="1024"/>
      <c r="DC45" s="1025"/>
      <c r="DD45" s="1025"/>
      <c r="DE45" s="1025"/>
      <c r="DF45" s="1026"/>
      <c r="DG45" s="1024"/>
      <c r="DH45" s="1025"/>
      <c r="DI45" s="1025"/>
      <c r="DJ45" s="1025"/>
      <c r="DK45" s="1026"/>
      <c r="DL45" s="1024"/>
      <c r="DM45" s="1025"/>
      <c r="DN45" s="1025"/>
      <c r="DO45" s="1025"/>
      <c r="DP45" s="1026"/>
      <c r="DQ45" s="1024"/>
      <c r="DR45" s="1025"/>
      <c r="DS45" s="1025"/>
      <c r="DT45" s="1025"/>
      <c r="DU45" s="1026"/>
      <c r="DV45" s="1027"/>
      <c r="DW45" s="1028"/>
      <c r="DX45" s="1028"/>
      <c r="DY45" s="1028"/>
      <c r="DZ45" s="1029"/>
      <c r="EA45" s="212"/>
    </row>
    <row r="46" spans="1:131" ht="26.25" customHeight="1" x14ac:dyDescent="0.2">
      <c r="A46" s="220">
        <v>19</v>
      </c>
      <c r="B46" s="1065"/>
      <c r="C46" s="1066"/>
      <c r="D46" s="1066"/>
      <c r="E46" s="1066"/>
      <c r="F46" s="1066"/>
      <c r="G46" s="1066"/>
      <c r="H46" s="1066"/>
      <c r="I46" s="1066"/>
      <c r="J46" s="1066"/>
      <c r="K46" s="1066"/>
      <c r="L46" s="1066"/>
      <c r="M46" s="1066"/>
      <c r="N46" s="1066"/>
      <c r="O46" s="1066"/>
      <c r="P46" s="1067"/>
      <c r="Q46" s="1073"/>
      <c r="R46" s="1074"/>
      <c r="S46" s="1074"/>
      <c r="T46" s="1074"/>
      <c r="U46" s="1074"/>
      <c r="V46" s="1074"/>
      <c r="W46" s="1074"/>
      <c r="X46" s="1074"/>
      <c r="Y46" s="1074"/>
      <c r="Z46" s="1074"/>
      <c r="AA46" s="1074"/>
      <c r="AB46" s="1074"/>
      <c r="AC46" s="1074"/>
      <c r="AD46" s="1074"/>
      <c r="AE46" s="1075"/>
      <c r="AF46" s="1070"/>
      <c r="AG46" s="1071"/>
      <c r="AH46" s="1071"/>
      <c r="AI46" s="1071"/>
      <c r="AJ46" s="1072"/>
      <c r="AK46" s="1015"/>
      <c r="AL46" s="1006"/>
      <c r="AM46" s="1006"/>
      <c r="AN46" s="1006"/>
      <c r="AO46" s="1006"/>
      <c r="AP46" s="1006"/>
      <c r="AQ46" s="1006"/>
      <c r="AR46" s="1006"/>
      <c r="AS46" s="1006"/>
      <c r="AT46" s="1006"/>
      <c r="AU46" s="1006"/>
      <c r="AV46" s="1006"/>
      <c r="AW46" s="1006"/>
      <c r="AX46" s="1006"/>
      <c r="AY46" s="1006"/>
      <c r="AZ46" s="1076"/>
      <c r="BA46" s="1076"/>
      <c r="BB46" s="1076"/>
      <c r="BC46" s="1076"/>
      <c r="BD46" s="1076"/>
      <c r="BE46" s="1007"/>
      <c r="BF46" s="1007"/>
      <c r="BG46" s="1007"/>
      <c r="BH46" s="1007"/>
      <c r="BI46" s="1008"/>
      <c r="BJ46" s="214"/>
      <c r="BK46" s="214"/>
      <c r="BL46" s="214"/>
      <c r="BM46" s="214"/>
      <c r="BN46" s="214"/>
      <c r="BO46" s="223"/>
      <c r="BP46" s="223"/>
      <c r="BQ46" s="220">
        <v>40</v>
      </c>
      <c r="BR46" s="221"/>
      <c r="BS46" s="1027"/>
      <c r="BT46" s="1028"/>
      <c r="BU46" s="1028"/>
      <c r="BV46" s="1028"/>
      <c r="BW46" s="1028"/>
      <c r="BX46" s="1028"/>
      <c r="BY46" s="1028"/>
      <c r="BZ46" s="1028"/>
      <c r="CA46" s="1028"/>
      <c r="CB46" s="1028"/>
      <c r="CC46" s="1028"/>
      <c r="CD46" s="1028"/>
      <c r="CE46" s="1028"/>
      <c r="CF46" s="1028"/>
      <c r="CG46" s="1049"/>
      <c r="CH46" s="1024"/>
      <c r="CI46" s="1025"/>
      <c r="CJ46" s="1025"/>
      <c r="CK46" s="1025"/>
      <c r="CL46" s="1026"/>
      <c r="CM46" s="1024"/>
      <c r="CN46" s="1025"/>
      <c r="CO46" s="1025"/>
      <c r="CP46" s="1025"/>
      <c r="CQ46" s="1026"/>
      <c r="CR46" s="1024"/>
      <c r="CS46" s="1025"/>
      <c r="CT46" s="1025"/>
      <c r="CU46" s="1025"/>
      <c r="CV46" s="1026"/>
      <c r="CW46" s="1024"/>
      <c r="CX46" s="1025"/>
      <c r="CY46" s="1025"/>
      <c r="CZ46" s="1025"/>
      <c r="DA46" s="1026"/>
      <c r="DB46" s="1024"/>
      <c r="DC46" s="1025"/>
      <c r="DD46" s="1025"/>
      <c r="DE46" s="1025"/>
      <c r="DF46" s="1026"/>
      <c r="DG46" s="1024"/>
      <c r="DH46" s="1025"/>
      <c r="DI46" s="1025"/>
      <c r="DJ46" s="1025"/>
      <c r="DK46" s="1026"/>
      <c r="DL46" s="1024"/>
      <c r="DM46" s="1025"/>
      <c r="DN46" s="1025"/>
      <c r="DO46" s="1025"/>
      <c r="DP46" s="1026"/>
      <c r="DQ46" s="1024"/>
      <c r="DR46" s="1025"/>
      <c r="DS46" s="1025"/>
      <c r="DT46" s="1025"/>
      <c r="DU46" s="1026"/>
      <c r="DV46" s="1027"/>
      <c r="DW46" s="1028"/>
      <c r="DX46" s="1028"/>
      <c r="DY46" s="1028"/>
      <c r="DZ46" s="1029"/>
      <c r="EA46" s="212"/>
    </row>
    <row r="47" spans="1:131" ht="26.25" customHeight="1" x14ac:dyDescent="0.2">
      <c r="A47" s="220">
        <v>20</v>
      </c>
      <c r="B47" s="1065"/>
      <c r="C47" s="1066"/>
      <c r="D47" s="1066"/>
      <c r="E47" s="1066"/>
      <c r="F47" s="1066"/>
      <c r="G47" s="1066"/>
      <c r="H47" s="1066"/>
      <c r="I47" s="1066"/>
      <c r="J47" s="1066"/>
      <c r="K47" s="1066"/>
      <c r="L47" s="1066"/>
      <c r="M47" s="1066"/>
      <c r="N47" s="1066"/>
      <c r="O47" s="1066"/>
      <c r="P47" s="1067"/>
      <c r="Q47" s="1073"/>
      <c r="R47" s="1074"/>
      <c r="S47" s="1074"/>
      <c r="T47" s="1074"/>
      <c r="U47" s="1074"/>
      <c r="V47" s="1074"/>
      <c r="W47" s="1074"/>
      <c r="X47" s="1074"/>
      <c r="Y47" s="1074"/>
      <c r="Z47" s="1074"/>
      <c r="AA47" s="1074"/>
      <c r="AB47" s="1074"/>
      <c r="AC47" s="1074"/>
      <c r="AD47" s="1074"/>
      <c r="AE47" s="1075"/>
      <c r="AF47" s="1070"/>
      <c r="AG47" s="1071"/>
      <c r="AH47" s="1071"/>
      <c r="AI47" s="1071"/>
      <c r="AJ47" s="1072"/>
      <c r="AK47" s="1015"/>
      <c r="AL47" s="1006"/>
      <c r="AM47" s="1006"/>
      <c r="AN47" s="1006"/>
      <c r="AO47" s="1006"/>
      <c r="AP47" s="1006"/>
      <c r="AQ47" s="1006"/>
      <c r="AR47" s="1006"/>
      <c r="AS47" s="1006"/>
      <c r="AT47" s="1006"/>
      <c r="AU47" s="1006"/>
      <c r="AV47" s="1006"/>
      <c r="AW47" s="1006"/>
      <c r="AX47" s="1006"/>
      <c r="AY47" s="1006"/>
      <c r="AZ47" s="1076"/>
      <c r="BA47" s="1076"/>
      <c r="BB47" s="1076"/>
      <c r="BC47" s="1076"/>
      <c r="BD47" s="1076"/>
      <c r="BE47" s="1007"/>
      <c r="BF47" s="1007"/>
      <c r="BG47" s="1007"/>
      <c r="BH47" s="1007"/>
      <c r="BI47" s="1008"/>
      <c r="BJ47" s="214"/>
      <c r="BK47" s="214"/>
      <c r="BL47" s="214"/>
      <c r="BM47" s="214"/>
      <c r="BN47" s="214"/>
      <c r="BO47" s="223"/>
      <c r="BP47" s="223"/>
      <c r="BQ47" s="220">
        <v>41</v>
      </c>
      <c r="BR47" s="221"/>
      <c r="BS47" s="1027"/>
      <c r="BT47" s="1028"/>
      <c r="BU47" s="1028"/>
      <c r="BV47" s="1028"/>
      <c r="BW47" s="1028"/>
      <c r="BX47" s="1028"/>
      <c r="BY47" s="1028"/>
      <c r="BZ47" s="1028"/>
      <c r="CA47" s="1028"/>
      <c r="CB47" s="1028"/>
      <c r="CC47" s="1028"/>
      <c r="CD47" s="1028"/>
      <c r="CE47" s="1028"/>
      <c r="CF47" s="1028"/>
      <c r="CG47" s="1049"/>
      <c r="CH47" s="1024"/>
      <c r="CI47" s="1025"/>
      <c r="CJ47" s="1025"/>
      <c r="CK47" s="1025"/>
      <c r="CL47" s="1026"/>
      <c r="CM47" s="1024"/>
      <c r="CN47" s="1025"/>
      <c r="CO47" s="1025"/>
      <c r="CP47" s="1025"/>
      <c r="CQ47" s="1026"/>
      <c r="CR47" s="1024"/>
      <c r="CS47" s="1025"/>
      <c r="CT47" s="1025"/>
      <c r="CU47" s="1025"/>
      <c r="CV47" s="1026"/>
      <c r="CW47" s="1024"/>
      <c r="CX47" s="1025"/>
      <c r="CY47" s="1025"/>
      <c r="CZ47" s="1025"/>
      <c r="DA47" s="1026"/>
      <c r="DB47" s="1024"/>
      <c r="DC47" s="1025"/>
      <c r="DD47" s="1025"/>
      <c r="DE47" s="1025"/>
      <c r="DF47" s="1026"/>
      <c r="DG47" s="1024"/>
      <c r="DH47" s="1025"/>
      <c r="DI47" s="1025"/>
      <c r="DJ47" s="1025"/>
      <c r="DK47" s="1026"/>
      <c r="DL47" s="1024"/>
      <c r="DM47" s="1025"/>
      <c r="DN47" s="1025"/>
      <c r="DO47" s="1025"/>
      <c r="DP47" s="1026"/>
      <c r="DQ47" s="1024"/>
      <c r="DR47" s="1025"/>
      <c r="DS47" s="1025"/>
      <c r="DT47" s="1025"/>
      <c r="DU47" s="1026"/>
      <c r="DV47" s="1027"/>
      <c r="DW47" s="1028"/>
      <c r="DX47" s="1028"/>
      <c r="DY47" s="1028"/>
      <c r="DZ47" s="1029"/>
      <c r="EA47" s="212"/>
    </row>
    <row r="48" spans="1:131" ht="26.25" customHeight="1" x14ac:dyDescent="0.2">
      <c r="A48" s="220">
        <v>21</v>
      </c>
      <c r="B48" s="1065"/>
      <c r="C48" s="1066"/>
      <c r="D48" s="1066"/>
      <c r="E48" s="1066"/>
      <c r="F48" s="1066"/>
      <c r="G48" s="1066"/>
      <c r="H48" s="1066"/>
      <c r="I48" s="1066"/>
      <c r="J48" s="1066"/>
      <c r="K48" s="1066"/>
      <c r="L48" s="1066"/>
      <c r="M48" s="1066"/>
      <c r="N48" s="1066"/>
      <c r="O48" s="1066"/>
      <c r="P48" s="1067"/>
      <c r="Q48" s="1073"/>
      <c r="R48" s="1074"/>
      <c r="S48" s="1074"/>
      <c r="T48" s="1074"/>
      <c r="U48" s="1074"/>
      <c r="V48" s="1074"/>
      <c r="W48" s="1074"/>
      <c r="X48" s="1074"/>
      <c r="Y48" s="1074"/>
      <c r="Z48" s="1074"/>
      <c r="AA48" s="1074"/>
      <c r="AB48" s="1074"/>
      <c r="AC48" s="1074"/>
      <c r="AD48" s="1074"/>
      <c r="AE48" s="1075"/>
      <c r="AF48" s="1070"/>
      <c r="AG48" s="1071"/>
      <c r="AH48" s="1071"/>
      <c r="AI48" s="1071"/>
      <c r="AJ48" s="1072"/>
      <c r="AK48" s="1015"/>
      <c r="AL48" s="1006"/>
      <c r="AM48" s="1006"/>
      <c r="AN48" s="1006"/>
      <c r="AO48" s="1006"/>
      <c r="AP48" s="1006"/>
      <c r="AQ48" s="1006"/>
      <c r="AR48" s="1006"/>
      <c r="AS48" s="1006"/>
      <c r="AT48" s="1006"/>
      <c r="AU48" s="1006"/>
      <c r="AV48" s="1006"/>
      <c r="AW48" s="1006"/>
      <c r="AX48" s="1006"/>
      <c r="AY48" s="1006"/>
      <c r="AZ48" s="1076"/>
      <c r="BA48" s="1076"/>
      <c r="BB48" s="1076"/>
      <c r="BC48" s="1076"/>
      <c r="BD48" s="1076"/>
      <c r="BE48" s="1007"/>
      <c r="BF48" s="1007"/>
      <c r="BG48" s="1007"/>
      <c r="BH48" s="1007"/>
      <c r="BI48" s="1008"/>
      <c r="BJ48" s="214"/>
      <c r="BK48" s="214"/>
      <c r="BL48" s="214"/>
      <c r="BM48" s="214"/>
      <c r="BN48" s="214"/>
      <c r="BO48" s="223"/>
      <c r="BP48" s="223"/>
      <c r="BQ48" s="220">
        <v>42</v>
      </c>
      <c r="BR48" s="221"/>
      <c r="BS48" s="1027"/>
      <c r="BT48" s="1028"/>
      <c r="BU48" s="1028"/>
      <c r="BV48" s="1028"/>
      <c r="BW48" s="1028"/>
      <c r="BX48" s="1028"/>
      <c r="BY48" s="1028"/>
      <c r="BZ48" s="1028"/>
      <c r="CA48" s="1028"/>
      <c r="CB48" s="1028"/>
      <c r="CC48" s="1028"/>
      <c r="CD48" s="1028"/>
      <c r="CE48" s="1028"/>
      <c r="CF48" s="1028"/>
      <c r="CG48" s="1049"/>
      <c r="CH48" s="1024"/>
      <c r="CI48" s="1025"/>
      <c r="CJ48" s="1025"/>
      <c r="CK48" s="1025"/>
      <c r="CL48" s="1026"/>
      <c r="CM48" s="1024"/>
      <c r="CN48" s="1025"/>
      <c r="CO48" s="1025"/>
      <c r="CP48" s="1025"/>
      <c r="CQ48" s="1026"/>
      <c r="CR48" s="1024"/>
      <c r="CS48" s="1025"/>
      <c r="CT48" s="1025"/>
      <c r="CU48" s="1025"/>
      <c r="CV48" s="1026"/>
      <c r="CW48" s="1024"/>
      <c r="CX48" s="1025"/>
      <c r="CY48" s="1025"/>
      <c r="CZ48" s="1025"/>
      <c r="DA48" s="1026"/>
      <c r="DB48" s="1024"/>
      <c r="DC48" s="1025"/>
      <c r="DD48" s="1025"/>
      <c r="DE48" s="1025"/>
      <c r="DF48" s="1026"/>
      <c r="DG48" s="1024"/>
      <c r="DH48" s="1025"/>
      <c r="DI48" s="1025"/>
      <c r="DJ48" s="1025"/>
      <c r="DK48" s="1026"/>
      <c r="DL48" s="1024"/>
      <c r="DM48" s="1025"/>
      <c r="DN48" s="1025"/>
      <c r="DO48" s="1025"/>
      <c r="DP48" s="1026"/>
      <c r="DQ48" s="1024"/>
      <c r="DR48" s="1025"/>
      <c r="DS48" s="1025"/>
      <c r="DT48" s="1025"/>
      <c r="DU48" s="1026"/>
      <c r="DV48" s="1027"/>
      <c r="DW48" s="1028"/>
      <c r="DX48" s="1028"/>
      <c r="DY48" s="1028"/>
      <c r="DZ48" s="1029"/>
      <c r="EA48" s="212"/>
    </row>
    <row r="49" spans="1:131" ht="26.25" customHeight="1" x14ac:dyDescent="0.2">
      <c r="A49" s="220">
        <v>22</v>
      </c>
      <c r="B49" s="1065"/>
      <c r="C49" s="1066"/>
      <c r="D49" s="1066"/>
      <c r="E49" s="1066"/>
      <c r="F49" s="1066"/>
      <c r="G49" s="1066"/>
      <c r="H49" s="1066"/>
      <c r="I49" s="1066"/>
      <c r="J49" s="1066"/>
      <c r="K49" s="1066"/>
      <c r="L49" s="1066"/>
      <c r="M49" s="1066"/>
      <c r="N49" s="1066"/>
      <c r="O49" s="1066"/>
      <c r="P49" s="1067"/>
      <c r="Q49" s="1073"/>
      <c r="R49" s="1074"/>
      <c r="S49" s="1074"/>
      <c r="T49" s="1074"/>
      <c r="U49" s="1074"/>
      <c r="V49" s="1074"/>
      <c r="W49" s="1074"/>
      <c r="X49" s="1074"/>
      <c r="Y49" s="1074"/>
      <c r="Z49" s="1074"/>
      <c r="AA49" s="1074"/>
      <c r="AB49" s="1074"/>
      <c r="AC49" s="1074"/>
      <c r="AD49" s="1074"/>
      <c r="AE49" s="1075"/>
      <c r="AF49" s="1070"/>
      <c r="AG49" s="1071"/>
      <c r="AH49" s="1071"/>
      <c r="AI49" s="1071"/>
      <c r="AJ49" s="1072"/>
      <c r="AK49" s="1015"/>
      <c r="AL49" s="1006"/>
      <c r="AM49" s="1006"/>
      <c r="AN49" s="1006"/>
      <c r="AO49" s="1006"/>
      <c r="AP49" s="1006"/>
      <c r="AQ49" s="1006"/>
      <c r="AR49" s="1006"/>
      <c r="AS49" s="1006"/>
      <c r="AT49" s="1006"/>
      <c r="AU49" s="1006"/>
      <c r="AV49" s="1006"/>
      <c r="AW49" s="1006"/>
      <c r="AX49" s="1006"/>
      <c r="AY49" s="1006"/>
      <c r="AZ49" s="1076"/>
      <c r="BA49" s="1076"/>
      <c r="BB49" s="1076"/>
      <c r="BC49" s="1076"/>
      <c r="BD49" s="1076"/>
      <c r="BE49" s="1007"/>
      <c r="BF49" s="1007"/>
      <c r="BG49" s="1007"/>
      <c r="BH49" s="1007"/>
      <c r="BI49" s="1008"/>
      <c r="BJ49" s="214"/>
      <c r="BK49" s="214"/>
      <c r="BL49" s="214"/>
      <c r="BM49" s="214"/>
      <c r="BN49" s="214"/>
      <c r="BO49" s="223"/>
      <c r="BP49" s="223"/>
      <c r="BQ49" s="220">
        <v>43</v>
      </c>
      <c r="BR49" s="221"/>
      <c r="BS49" s="1027"/>
      <c r="BT49" s="1028"/>
      <c r="BU49" s="1028"/>
      <c r="BV49" s="1028"/>
      <c r="BW49" s="1028"/>
      <c r="BX49" s="1028"/>
      <c r="BY49" s="1028"/>
      <c r="BZ49" s="1028"/>
      <c r="CA49" s="1028"/>
      <c r="CB49" s="1028"/>
      <c r="CC49" s="1028"/>
      <c r="CD49" s="1028"/>
      <c r="CE49" s="1028"/>
      <c r="CF49" s="1028"/>
      <c r="CG49" s="1049"/>
      <c r="CH49" s="1024"/>
      <c r="CI49" s="1025"/>
      <c r="CJ49" s="1025"/>
      <c r="CK49" s="1025"/>
      <c r="CL49" s="1026"/>
      <c r="CM49" s="1024"/>
      <c r="CN49" s="1025"/>
      <c r="CO49" s="1025"/>
      <c r="CP49" s="1025"/>
      <c r="CQ49" s="1026"/>
      <c r="CR49" s="1024"/>
      <c r="CS49" s="1025"/>
      <c r="CT49" s="1025"/>
      <c r="CU49" s="1025"/>
      <c r="CV49" s="1026"/>
      <c r="CW49" s="1024"/>
      <c r="CX49" s="1025"/>
      <c r="CY49" s="1025"/>
      <c r="CZ49" s="1025"/>
      <c r="DA49" s="1026"/>
      <c r="DB49" s="1024"/>
      <c r="DC49" s="1025"/>
      <c r="DD49" s="1025"/>
      <c r="DE49" s="1025"/>
      <c r="DF49" s="1026"/>
      <c r="DG49" s="1024"/>
      <c r="DH49" s="1025"/>
      <c r="DI49" s="1025"/>
      <c r="DJ49" s="1025"/>
      <c r="DK49" s="1026"/>
      <c r="DL49" s="1024"/>
      <c r="DM49" s="1025"/>
      <c r="DN49" s="1025"/>
      <c r="DO49" s="1025"/>
      <c r="DP49" s="1026"/>
      <c r="DQ49" s="1024"/>
      <c r="DR49" s="1025"/>
      <c r="DS49" s="1025"/>
      <c r="DT49" s="1025"/>
      <c r="DU49" s="1026"/>
      <c r="DV49" s="1027"/>
      <c r="DW49" s="1028"/>
      <c r="DX49" s="1028"/>
      <c r="DY49" s="1028"/>
      <c r="DZ49" s="1029"/>
      <c r="EA49" s="212"/>
    </row>
    <row r="50" spans="1:131" ht="26.25" customHeight="1" x14ac:dyDescent="0.2">
      <c r="A50" s="220">
        <v>23</v>
      </c>
      <c r="B50" s="1065"/>
      <c r="C50" s="1066"/>
      <c r="D50" s="1066"/>
      <c r="E50" s="1066"/>
      <c r="F50" s="1066"/>
      <c r="G50" s="1066"/>
      <c r="H50" s="1066"/>
      <c r="I50" s="1066"/>
      <c r="J50" s="1066"/>
      <c r="K50" s="1066"/>
      <c r="L50" s="1066"/>
      <c r="M50" s="1066"/>
      <c r="N50" s="1066"/>
      <c r="O50" s="1066"/>
      <c r="P50" s="1067"/>
      <c r="Q50" s="1068"/>
      <c r="R50" s="1060"/>
      <c r="S50" s="1060"/>
      <c r="T50" s="1060"/>
      <c r="U50" s="1060"/>
      <c r="V50" s="1060"/>
      <c r="W50" s="1060"/>
      <c r="X50" s="1060"/>
      <c r="Y50" s="1060"/>
      <c r="Z50" s="1060"/>
      <c r="AA50" s="1060"/>
      <c r="AB50" s="1060"/>
      <c r="AC50" s="1060"/>
      <c r="AD50" s="1060"/>
      <c r="AE50" s="1069"/>
      <c r="AF50" s="1070"/>
      <c r="AG50" s="1071"/>
      <c r="AH50" s="1071"/>
      <c r="AI50" s="1071"/>
      <c r="AJ50" s="1072"/>
      <c r="AK50" s="1059"/>
      <c r="AL50" s="1060"/>
      <c r="AM50" s="1060"/>
      <c r="AN50" s="1060"/>
      <c r="AO50" s="1060"/>
      <c r="AP50" s="1060"/>
      <c r="AQ50" s="1060"/>
      <c r="AR50" s="1060"/>
      <c r="AS50" s="1060"/>
      <c r="AT50" s="1060"/>
      <c r="AU50" s="1060"/>
      <c r="AV50" s="1060"/>
      <c r="AW50" s="1060"/>
      <c r="AX50" s="1060"/>
      <c r="AY50" s="1060"/>
      <c r="AZ50" s="1061"/>
      <c r="BA50" s="1061"/>
      <c r="BB50" s="1061"/>
      <c r="BC50" s="1061"/>
      <c r="BD50" s="1061"/>
      <c r="BE50" s="1007"/>
      <c r="BF50" s="1007"/>
      <c r="BG50" s="1007"/>
      <c r="BH50" s="1007"/>
      <c r="BI50" s="1008"/>
      <c r="BJ50" s="214"/>
      <c r="BK50" s="214"/>
      <c r="BL50" s="214"/>
      <c r="BM50" s="214"/>
      <c r="BN50" s="214"/>
      <c r="BO50" s="223"/>
      <c r="BP50" s="223"/>
      <c r="BQ50" s="220">
        <v>44</v>
      </c>
      <c r="BR50" s="221"/>
      <c r="BS50" s="1027"/>
      <c r="BT50" s="1028"/>
      <c r="BU50" s="1028"/>
      <c r="BV50" s="1028"/>
      <c r="BW50" s="1028"/>
      <c r="BX50" s="1028"/>
      <c r="BY50" s="1028"/>
      <c r="BZ50" s="1028"/>
      <c r="CA50" s="1028"/>
      <c r="CB50" s="1028"/>
      <c r="CC50" s="1028"/>
      <c r="CD50" s="1028"/>
      <c r="CE50" s="1028"/>
      <c r="CF50" s="1028"/>
      <c r="CG50" s="1049"/>
      <c r="CH50" s="1024"/>
      <c r="CI50" s="1025"/>
      <c r="CJ50" s="1025"/>
      <c r="CK50" s="1025"/>
      <c r="CL50" s="1026"/>
      <c r="CM50" s="1024"/>
      <c r="CN50" s="1025"/>
      <c r="CO50" s="1025"/>
      <c r="CP50" s="1025"/>
      <c r="CQ50" s="1026"/>
      <c r="CR50" s="1024"/>
      <c r="CS50" s="1025"/>
      <c r="CT50" s="1025"/>
      <c r="CU50" s="1025"/>
      <c r="CV50" s="1026"/>
      <c r="CW50" s="1024"/>
      <c r="CX50" s="1025"/>
      <c r="CY50" s="1025"/>
      <c r="CZ50" s="1025"/>
      <c r="DA50" s="1026"/>
      <c r="DB50" s="1024"/>
      <c r="DC50" s="1025"/>
      <c r="DD50" s="1025"/>
      <c r="DE50" s="1025"/>
      <c r="DF50" s="1026"/>
      <c r="DG50" s="1024"/>
      <c r="DH50" s="1025"/>
      <c r="DI50" s="1025"/>
      <c r="DJ50" s="1025"/>
      <c r="DK50" s="1026"/>
      <c r="DL50" s="1024"/>
      <c r="DM50" s="1025"/>
      <c r="DN50" s="1025"/>
      <c r="DO50" s="1025"/>
      <c r="DP50" s="1026"/>
      <c r="DQ50" s="1024"/>
      <c r="DR50" s="1025"/>
      <c r="DS50" s="1025"/>
      <c r="DT50" s="1025"/>
      <c r="DU50" s="1026"/>
      <c r="DV50" s="1027"/>
      <c r="DW50" s="1028"/>
      <c r="DX50" s="1028"/>
      <c r="DY50" s="1028"/>
      <c r="DZ50" s="1029"/>
      <c r="EA50" s="212"/>
    </row>
    <row r="51" spans="1:131" ht="26.25" customHeight="1" x14ac:dyDescent="0.2">
      <c r="A51" s="220">
        <v>24</v>
      </c>
      <c r="B51" s="1065"/>
      <c r="C51" s="1066"/>
      <c r="D51" s="1066"/>
      <c r="E51" s="1066"/>
      <c r="F51" s="1066"/>
      <c r="G51" s="1066"/>
      <c r="H51" s="1066"/>
      <c r="I51" s="1066"/>
      <c r="J51" s="1066"/>
      <c r="K51" s="1066"/>
      <c r="L51" s="1066"/>
      <c r="M51" s="1066"/>
      <c r="N51" s="1066"/>
      <c r="O51" s="1066"/>
      <c r="P51" s="1067"/>
      <c r="Q51" s="1068"/>
      <c r="R51" s="1060"/>
      <c r="S51" s="1060"/>
      <c r="T51" s="1060"/>
      <c r="U51" s="1060"/>
      <c r="V51" s="1060"/>
      <c r="W51" s="1060"/>
      <c r="X51" s="1060"/>
      <c r="Y51" s="1060"/>
      <c r="Z51" s="1060"/>
      <c r="AA51" s="1060"/>
      <c r="AB51" s="1060"/>
      <c r="AC51" s="1060"/>
      <c r="AD51" s="1060"/>
      <c r="AE51" s="1069"/>
      <c r="AF51" s="1070"/>
      <c r="AG51" s="1071"/>
      <c r="AH51" s="1071"/>
      <c r="AI51" s="1071"/>
      <c r="AJ51" s="1072"/>
      <c r="AK51" s="1059"/>
      <c r="AL51" s="1060"/>
      <c r="AM51" s="1060"/>
      <c r="AN51" s="1060"/>
      <c r="AO51" s="1060"/>
      <c r="AP51" s="1060"/>
      <c r="AQ51" s="1060"/>
      <c r="AR51" s="1060"/>
      <c r="AS51" s="1060"/>
      <c r="AT51" s="1060"/>
      <c r="AU51" s="1060"/>
      <c r="AV51" s="1060"/>
      <c r="AW51" s="1060"/>
      <c r="AX51" s="1060"/>
      <c r="AY51" s="1060"/>
      <c r="AZ51" s="1061"/>
      <c r="BA51" s="1061"/>
      <c r="BB51" s="1061"/>
      <c r="BC51" s="1061"/>
      <c r="BD51" s="1061"/>
      <c r="BE51" s="1007"/>
      <c r="BF51" s="1007"/>
      <c r="BG51" s="1007"/>
      <c r="BH51" s="1007"/>
      <c r="BI51" s="1008"/>
      <c r="BJ51" s="214"/>
      <c r="BK51" s="214"/>
      <c r="BL51" s="214"/>
      <c r="BM51" s="214"/>
      <c r="BN51" s="214"/>
      <c r="BO51" s="223"/>
      <c r="BP51" s="223"/>
      <c r="BQ51" s="220">
        <v>45</v>
      </c>
      <c r="BR51" s="221"/>
      <c r="BS51" s="1027"/>
      <c r="BT51" s="1028"/>
      <c r="BU51" s="1028"/>
      <c r="BV51" s="1028"/>
      <c r="BW51" s="1028"/>
      <c r="BX51" s="1028"/>
      <c r="BY51" s="1028"/>
      <c r="BZ51" s="1028"/>
      <c r="CA51" s="1028"/>
      <c r="CB51" s="1028"/>
      <c r="CC51" s="1028"/>
      <c r="CD51" s="1028"/>
      <c r="CE51" s="1028"/>
      <c r="CF51" s="1028"/>
      <c r="CG51" s="1049"/>
      <c r="CH51" s="1024"/>
      <c r="CI51" s="1025"/>
      <c r="CJ51" s="1025"/>
      <c r="CK51" s="1025"/>
      <c r="CL51" s="1026"/>
      <c r="CM51" s="1024"/>
      <c r="CN51" s="1025"/>
      <c r="CO51" s="1025"/>
      <c r="CP51" s="1025"/>
      <c r="CQ51" s="1026"/>
      <c r="CR51" s="1024"/>
      <c r="CS51" s="1025"/>
      <c r="CT51" s="1025"/>
      <c r="CU51" s="1025"/>
      <c r="CV51" s="1026"/>
      <c r="CW51" s="1024"/>
      <c r="CX51" s="1025"/>
      <c r="CY51" s="1025"/>
      <c r="CZ51" s="1025"/>
      <c r="DA51" s="1026"/>
      <c r="DB51" s="1024"/>
      <c r="DC51" s="1025"/>
      <c r="DD51" s="1025"/>
      <c r="DE51" s="1025"/>
      <c r="DF51" s="1026"/>
      <c r="DG51" s="1024"/>
      <c r="DH51" s="1025"/>
      <c r="DI51" s="1025"/>
      <c r="DJ51" s="1025"/>
      <c r="DK51" s="1026"/>
      <c r="DL51" s="1024"/>
      <c r="DM51" s="1025"/>
      <c r="DN51" s="1025"/>
      <c r="DO51" s="1025"/>
      <c r="DP51" s="1026"/>
      <c r="DQ51" s="1024"/>
      <c r="DR51" s="1025"/>
      <c r="DS51" s="1025"/>
      <c r="DT51" s="1025"/>
      <c r="DU51" s="1026"/>
      <c r="DV51" s="1027"/>
      <c r="DW51" s="1028"/>
      <c r="DX51" s="1028"/>
      <c r="DY51" s="1028"/>
      <c r="DZ51" s="1029"/>
      <c r="EA51" s="212"/>
    </row>
    <row r="52" spans="1:131" ht="26.25" customHeight="1" x14ac:dyDescent="0.2">
      <c r="A52" s="220">
        <v>25</v>
      </c>
      <c r="B52" s="1065"/>
      <c r="C52" s="1066"/>
      <c r="D52" s="1066"/>
      <c r="E52" s="1066"/>
      <c r="F52" s="1066"/>
      <c r="G52" s="1066"/>
      <c r="H52" s="1066"/>
      <c r="I52" s="1066"/>
      <c r="J52" s="1066"/>
      <c r="K52" s="1066"/>
      <c r="L52" s="1066"/>
      <c r="M52" s="1066"/>
      <c r="N52" s="1066"/>
      <c r="O52" s="1066"/>
      <c r="P52" s="1067"/>
      <c r="Q52" s="1068"/>
      <c r="R52" s="1060"/>
      <c r="S52" s="1060"/>
      <c r="T52" s="1060"/>
      <c r="U52" s="1060"/>
      <c r="V52" s="1060"/>
      <c r="W52" s="1060"/>
      <c r="X52" s="1060"/>
      <c r="Y52" s="1060"/>
      <c r="Z52" s="1060"/>
      <c r="AA52" s="1060"/>
      <c r="AB52" s="1060"/>
      <c r="AC52" s="1060"/>
      <c r="AD52" s="1060"/>
      <c r="AE52" s="1069"/>
      <c r="AF52" s="1070"/>
      <c r="AG52" s="1071"/>
      <c r="AH52" s="1071"/>
      <c r="AI52" s="1071"/>
      <c r="AJ52" s="1072"/>
      <c r="AK52" s="1059"/>
      <c r="AL52" s="1060"/>
      <c r="AM52" s="1060"/>
      <c r="AN52" s="1060"/>
      <c r="AO52" s="1060"/>
      <c r="AP52" s="1060"/>
      <c r="AQ52" s="1060"/>
      <c r="AR52" s="1060"/>
      <c r="AS52" s="1060"/>
      <c r="AT52" s="1060"/>
      <c r="AU52" s="1060"/>
      <c r="AV52" s="1060"/>
      <c r="AW52" s="1060"/>
      <c r="AX52" s="1060"/>
      <c r="AY52" s="1060"/>
      <c r="AZ52" s="1061"/>
      <c r="BA52" s="1061"/>
      <c r="BB52" s="1061"/>
      <c r="BC52" s="1061"/>
      <c r="BD52" s="1061"/>
      <c r="BE52" s="1007"/>
      <c r="BF52" s="1007"/>
      <c r="BG52" s="1007"/>
      <c r="BH52" s="1007"/>
      <c r="BI52" s="1008"/>
      <c r="BJ52" s="214"/>
      <c r="BK52" s="214"/>
      <c r="BL52" s="214"/>
      <c r="BM52" s="214"/>
      <c r="BN52" s="214"/>
      <c r="BO52" s="223"/>
      <c r="BP52" s="223"/>
      <c r="BQ52" s="220">
        <v>46</v>
      </c>
      <c r="BR52" s="221"/>
      <c r="BS52" s="1027"/>
      <c r="BT52" s="1028"/>
      <c r="BU52" s="1028"/>
      <c r="BV52" s="1028"/>
      <c r="BW52" s="1028"/>
      <c r="BX52" s="1028"/>
      <c r="BY52" s="1028"/>
      <c r="BZ52" s="1028"/>
      <c r="CA52" s="1028"/>
      <c r="CB52" s="1028"/>
      <c r="CC52" s="1028"/>
      <c r="CD52" s="1028"/>
      <c r="CE52" s="1028"/>
      <c r="CF52" s="1028"/>
      <c r="CG52" s="1049"/>
      <c r="CH52" s="1024"/>
      <c r="CI52" s="1025"/>
      <c r="CJ52" s="1025"/>
      <c r="CK52" s="1025"/>
      <c r="CL52" s="1026"/>
      <c r="CM52" s="1024"/>
      <c r="CN52" s="1025"/>
      <c r="CO52" s="1025"/>
      <c r="CP52" s="1025"/>
      <c r="CQ52" s="1026"/>
      <c r="CR52" s="1024"/>
      <c r="CS52" s="1025"/>
      <c r="CT52" s="1025"/>
      <c r="CU52" s="1025"/>
      <c r="CV52" s="1026"/>
      <c r="CW52" s="1024"/>
      <c r="CX52" s="1025"/>
      <c r="CY52" s="1025"/>
      <c r="CZ52" s="1025"/>
      <c r="DA52" s="1026"/>
      <c r="DB52" s="1024"/>
      <c r="DC52" s="1025"/>
      <c r="DD52" s="1025"/>
      <c r="DE52" s="1025"/>
      <c r="DF52" s="1026"/>
      <c r="DG52" s="1024"/>
      <c r="DH52" s="1025"/>
      <c r="DI52" s="1025"/>
      <c r="DJ52" s="1025"/>
      <c r="DK52" s="1026"/>
      <c r="DL52" s="1024"/>
      <c r="DM52" s="1025"/>
      <c r="DN52" s="1025"/>
      <c r="DO52" s="1025"/>
      <c r="DP52" s="1026"/>
      <c r="DQ52" s="1024"/>
      <c r="DR52" s="1025"/>
      <c r="DS52" s="1025"/>
      <c r="DT52" s="1025"/>
      <c r="DU52" s="1026"/>
      <c r="DV52" s="1027"/>
      <c r="DW52" s="1028"/>
      <c r="DX52" s="1028"/>
      <c r="DY52" s="1028"/>
      <c r="DZ52" s="1029"/>
      <c r="EA52" s="212"/>
    </row>
    <row r="53" spans="1:131" ht="26.25" customHeight="1" x14ac:dyDescent="0.2">
      <c r="A53" s="220">
        <v>26</v>
      </c>
      <c r="B53" s="1065"/>
      <c r="C53" s="1066"/>
      <c r="D53" s="1066"/>
      <c r="E53" s="1066"/>
      <c r="F53" s="1066"/>
      <c r="G53" s="1066"/>
      <c r="H53" s="1066"/>
      <c r="I53" s="1066"/>
      <c r="J53" s="1066"/>
      <c r="K53" s="1066"/>
      <c r="L53" s="1066"/>
      <c r="M53" s="1066"/>
      <c r="N53" s="1066"/>
      <c r="O53" s="1066"/>
      <c r="P53" s="1067"/>
      <c r="Q53" s="1068"/>
      <c r="R53" s="1060"/>
      <c r="S53" s="1060"/>
      <c r="T53" s="1060"/>
      <c r="U53" s="1060"/>
      <c r="V53" s="1060"/>
      <c r="W53" s="1060"/>
      <c r="X53" s="1060"/>
      <c r="Y53" s="1060"/>
      <c r="Z53" s="1060"/>
      <c r="AA53" s="1060"/>
      <c r="AB53" s="1060"/>
      <c r="AC53" s="1060"/>
      <c r="AD53" s="1060"/>
      <c r="AE53" s="1069"/>
      <c r="AF53" s="1070"/>
      <c r="AG53" s="1071"/>
      <c r="AH53" s="1071"/>
      <c r="AI53" s="1071"/>
      <c r="AJ53" s="1072"/>
      <c r="AK53" s="1059"/>
      <c r="AL53" s="1060"/>
      <c r="AM53" s="1060"/>
      <c r="AN53" s="1060"/>
      <c r="AO53" s="1060"/>
      <c r="AP53" s="1060"/>
      <c r="AQ53" s="1060"/>
      <c r="AR53" s="1060"/>
      <c r="AS53" s="1060"/>
      <c r="AT53" s="1060"/>
      <c r="AU53" s="1060"/>
      <c r="AV53" s="1060"/>
      <c r="AW53" s="1060"/>
      <c r="AX53" s="1060"/>
      <c r="AY53" s="1060"/>
      <c r="AZ53" s="1061"/>
      <c r="BA53" s="1061"/>
      <c r="BB53" s="1061"/>
      <c r="BC53" s="1061"/>
      <c r="BD53" s="1061"/>
      <c r="BE53" s="1007"/>
      <c r="BF53" s="1007"/>
      <c r="BG53" s="1007"/>
      <c r="BH53" s="1007"/>
      <c r="BI53" s="1008"/>
      <c r="BJ53" s="214"/>
      <c r="BK53" s="214"/>
      <c r="BL53" s="214"/>
      <c r="BM53" s="214"/>
      <c r="BN53" s="214"/>
      <c r="BO53" s="223"/>
      <c r="BP53" s="223"/>
      <c r="BQ53" s="220">
        <v>47</v>
      </c>
      <c r="BR53" s="221"/>
      <c r="BS53" s="1027"/>
      <c r="BT53" s="1028"/>
      <c r="BU53" s="1028"/>
      <c r="BV53" s="1028"/>
      <c r="BW53" s="1028"/>
      <c r="BX53" s="1028"/>
      <c r="BY53" s="1028"/>
      <c r="BZ53" s="1028"/>
      <c r="CA53" s="1028"/>
      <c r="CB53" s="1028"/>
      <c r="CC53" s="1028"/>
      <c r="CD53" s="1028"/>
      <c r="CE53" s="1028"/>
      <c r="CF53" s="1028"/>
      <c r="CG53" s="1049"/>
      <c r="CH53" s="1024"/>
      <c r="CI53" s="1025"/>
      <c r="CJ53" s="1025"/>
      <c r="CK53" s="1025"/>
      <c r="CL53" s="1026"/>
      <c r="CM53" s="1024"/>
      <c r="CN53" s="1025"/>
      <c r="CO53" s="1025"/>
      <c r="CP53" s="1025"/>
      <c r="CQ53" s="1026"/>
      <c r="CR53" s="1024"/>
      <c r="CS53" s="1025"/>
      <c r="CT53" s="1025"/>
      <c r="CU53" s="1025"/>
      <c r="CV53" s="1026"/>
      <c r="CW53" s="1024"/>
      <c r="CX53" s="1025"/>
      <c r="CY53" s="1025"/>
      <c r="CZ53" s="1025"/>
      <c r="DA53" s="1026"/>
      <c r="DB53" s="1024"/>
      <c r="DC53" s="1025"/>
      <c r="DD53" s="1025"/>
      <c r="DE53" s="1025"/>
      <c r="DF53" s="1026"/>
      <c r="DG53" s="1024"/>
      <c r="DH53" s="1025"/>
      <c r="DI53" s="1025"/>
      <c r="DJ53" s="1025"/>
      <c r="DK53" s="1026"/>
      <c r="DL53" s="1024"/>
      <c r="DM53" s="1025"/>
      <c r="DN53" s="1025"/>
      <c r="DO53" s="1025"/>
      <c r="DP53" s="1026"/>
      <c r="DQ53" s="1024"/>
      <c r="DR53" s="1025"/>
      <c r="DS53" s="1025"/>
      <c r="DT53" s="1025"/>
      <c r="DU53" s="1026"/>
      <c r="DV53" s="1027"/>
      <c r="DW53" s="1028"/>
      <c r="DX53" s="1028"/>
      <c r="DY53" s="1028"/>
      <c r="DZ53" s="1029"/>
      <c r="EA53" s="212"/>
    </row>
    <row r="54" spans="1:131" ht="26.25" customHeight="1" x14ac:dyDescent="0.2">
      <c r="A54" s="220">
        <v>27</v>
      </c>
      <c r="B54" s="1065"/>
      <c r="C54" s="1066"/>
      <c r="D54" s="1066"/>
      <c r="E54" s="1066"/>
      <c r="F54" s="1066"/>
      <c r="G54" s="1066"/>
      <c r="H54" s="1066"/>
      <c r="I54" s="1066"/>
      <c r="J54" s="1066"/>
      <c r="K54" s="1066"/>
      <c r="L54" s="1066"/>
      <c r="M54" s="1066"/>
      <c r="N54" s="1066"/>
      <c r="O54" s="1066"/>
      <c r="P54" s="1067"/>
      <c r="Q54" s="1068"/>
      <c r="R54" s="1060"/>
      <c r="S54" s="1060"/>
      <c r="T54" s="1060"/>
      <c r="U54" s="1060"/>
      <c r="V54" s="1060"/>
      <c r="W54" s="1060"/>
      <c r="X54" s="1060"/>
      <c r="Y54" s="1060"/>
      <c r="Z54" s="1060"/>
      <c r="AA54" s="1060"/>
      <c r="AB54" s="1060"/>
      <c r="AC54" s="1060"/>
      <c r="AD54" s="1060"/>
      <c r="AE54" s="1069"/>
      <c r="AF54" s="1070"/>
      <c r="AG54" s="1071"/>
      <c r="AH54" s="1071"/>
      <c r="AI54" s="1071"/>
      <c r="AJ54" s="1072"/>
      <c r="AK54" s="1059"/>
      <c r="AL54" s="1060"/>
      <c r="AM54" s="1060"/>
      <c r="AN54" s="1060"/>
      <c r="AO54" s="1060"/>
      <c r="AP54" s="1060"/>
      <c r="AQ54" s="1060"/>
      <c r="AR54" s="1060"/>
      <c r="AS54" s="1060"/>
      <c r="AT54" s="1060"/>
      <c r="AU54" s="1060"/>
      <c r="AV54" s="1060"/>
      <c r="AW54" s="1060"/>
      <c r="AX54" s="1060"/>
      <c r="AY54" s="1060"/>
      <c r="AZ54" s="1061"/>
      <c r="BA54" s="1061"/>
      <c r="BB54" s="1061"/>
      <c r="BC54" s="1061"/>
      <c r="BD54" s="1061"/>
      <c r="BE54" s="1007"/>
      <c r="BF54" s="1007"/>
      <c r="BG54" s="1007"/>
      <c r="BH54" s="1007"/>
      <c r="BI54" s="1008"/>
      <c r="BJ54" s="214"/>
      <c r="BK54" s="214"/>
      <c r="BL54" s="214"/>
      <c r="BM54" s="214"/>
      <c r="BN54" s="214"/>
      <c r="BO54" s="223"/>
      <c r="BP54" s="223"/>
      <c r="BQ54" s="220">
        <v>48</v>
      </c>
      <c r="BR54" s="221"/>
      <c r="BS54" s="1027"/>
      <c r="BT54" s="1028"/>
      <c r="BU54" s="1028"/>
      <c r="BV54" s="1028"/>
      <c r="BW54" s="1028"/>
      <c r="BX54" s="1028"/>
      <c r="BY54" s="1028"/>
      <c r="BZ54" s="1028"/>
      <c r="CA54" s="1028"/>
      <c r="CB54" s="1028"/>
      <c r="CC54" s="1028"/>
      <c r="CD54" s="1028"/>
      <c r="CE54" s="1028"/>
      <c r="CF54" s="1028"/>
      <c r="CG54" s="1049"/>
      <c r="CH54" s="1024"/>
      <c r="CI54" s="1025"/>
      <c r="CJ54" s="1025"/>
      <c r="CK54" s="1025"/>
      <c r="CL54" s="1026"/>
      <c r="CM54" s="1024"/>
      <c r="CN54" s="1025"/>
      <c r="CO54" s="1025"/>
      <c r="CP54" s="1025"/>
      <c r="CQ54" s="1026"/>
      <c r="CR54" s="1024"/>
      <c r="CS54" s="1025"/>
      <c r="CT54" s="1025"/>
      <c r="CU54" s="1025"/>
      <c r="CV54" s="1026"/>
      <c r="CW54" s="1024"/>
      <c r="CX54" s="1025"/>
      <c r="CY54" s="1025"/>
      <c r="CZ54" s="1025"/>
      <c r="DA54" s="1026"/>
      <c r="DB54" s="1024"/>
      <c r="DC54" s="1025"/>
      <c r="DD54" s="1025"/>
      <c r="DE54" s="1025"/>
      <c r="DF54" s="1026"/>
      <c r="DG54" s="1024"/>
      <c r="DH54" s="1025"/>
      <c r="DI54" s="1025"/>
      <c r="DJ54" s="1025"/>
      <c r="DK54" s="1026"/>
      <c r="DL54" s="1024"/>
      <c r="DM54" s="1025"/>
      <c r="DN54" s="1025"/>
      <c r="DO54" s="1025"/>
      <c r="DP54" s="1026"/>
      <c r="DQ54" s="1024"/>
      <c r="DR54" s="1025"/>
      <c r="DS54" s="1025"/>
      <c r="DT54" s="1025"/>
      <c r="DU54" s="1026"/>
      <c r="DV54" s="1027"/>
      <c r="DW54" s="1028"/>
      <c r="DX54" s="1028"/>
      <c r="DY54" s="1028"/>
      <c r="DZ54" s="1029"/>
      <c r="EA54" s="212"/>
    </row>
    <row r="55" spans="1:131" ht="26.25" customHeight="1" x14ac:dyDescent="0.2">
      <c r="A55" s="220">
        <v>28</v>
      </c>
      <c r="B55" s="1065"/>
      <c r="C55" s="1066"/>
      <c r="D55" s="1066"/>
      <c r="E55" s="1066"/>
      <c r="F55" s="1066"/>
      <c r="G55" s="1066"/>
      <c r="H55" s="1066"/>
      <c r="I55" s="1066"/>
      <c r="J55" s="1066"/>
      <c r="K55" s="1066"/>
      <c r="L55" s="1066"/>
      <c r="M55" s="1066"/>
      <c r="N55" s="1066"/>
      <c r="O55" s="1066"/>
      <c r="P55" s="1067"/>
      <c r="Q55" s="1068"/>
      <c r="R55" s="1060"/>
      <c r="S55" s="1060"/>
      <c r="T55" s="1060"/>
      <c r="U55" s="1060"/>
      <c r="V55" s="1060"/>
      <c r="W55" s="1060"/>
      <c r="X55" s="1060"/>
      <c r="Y55" s="1060"/>
      <c r="Z55" s="1060"/>
      <c r="AA55" s="1060"/>
      <c r="AB55" s="1060"/>
      <c r="AC55" s="1060"/>
      <c r="AD55" s="1060"/>
      <c r="AE55" s="1069"/>
      <c r="AF55" s="1070"/>
      <c r="AG55" s="1071"/>
      <c r="AH55" s="1071"/>
      <c r="AI55" s="1071"/>
      <c r="AJ55" s="1072"/>
      <c r="AK55" s="1059"/>
      <c r="AL55" s="1060"/>
      <c r="AM55" s="1060"/>
      <c r="AN55" s="1060"/>
      <c r="AO55" s="1060"/>
      <c r="AP55" s="1060"/>
      <c r="AQ55" s="1060"/>
      <c r="AR55" s="1060"/>
      <c r="AS55" s="1060"/>
      <c r="AT55" s="1060"/>
      <c r="AU55" s="1060"/>
      <c r="AV55" s="1060"/>
      <c r="AW55" s="1060"/>
      <c r="AX55" s="1060"/>
      <c r="AY55" s="1060"/>
      <c r="AZ55" s="1061"/>
      <c r="BA55" s="1061"/>
      <c r="BB55" s="1061"/>
      <c r="BC55" s="1061"/>
      <c r="BD55" s="1061"/>
      <c r="BE55" s="1007"/>
      <c r="BF55" s="1007"/>
      <c r="BG55" s="1007"/>
      <c r="BH55" s="1007"/>
      <c r="BI55" s="1008"/>
      <c r="BJ55" s="214"/>
      <c r="BK55" s="214"/>
      <c r="BL55" s="214"/>
      <c r="BM55" s="214"/>
      <c r="BN55" s="214"/>
      <c r="BO55" s="223"/>
      <c r="BP55" s="223"/>
      <c r="BQ55" s="220">
        <v>49</v>
      </c>
      <c r="BR55" s="221"/>
      <c r="BS55" s="1027"/>
      <c r="BT55" s="1028"/>
      <c r="BU55" s="1028"/>
      <c r="BV55" s="1028"/>
      <c r="BW55" s="1028"/>
      <c r="BX55" s="1028"/>
      <c r="BY55" s="1028"/>
      <c r="BZ55" s="1028"/>
      <c r="CA55" s="1028"/>
      <c r="CB55" s="1028"/>
      <c r="CC55" s="1028"/>
      <c r="CD55" s="1028"/>
      <c r="CE55" s="1028"/>
      <c r="CF55" s="1028"/>
      <c r="CG55" s="1049"/>
      <c r="CH55" s="1024"/>
      <c r="CI55" s="1025"/>
      <c r="CJ55" s="1025"/>
      <c r="CK55" s="1025"/>
      <c r="CL55" s="1026"/>
      <c r="CM55" s="1024"/>
      <c r="CN55" s="1025"/>
      <c r="CO55" s="1025"/>
      <c r="CP55" s="1025"/>
      <c r="CQ55" s="1026"/>
      <c r="CR55" s="1024"/>
      <c r="CS55" s="1025"/>
      <c r="CT55" s="1025"/>
      <c r="CU55" s="1025"/>
      <c r="CV55" s="1026"/>
      <c r="CW55" s="1024"/>
      <c r="CX55" s="1025"/>
      <c r="CY55" s="1025"/>
      <c r="CZ55" s="1025"/>
      <c r="DA55" s="1026"/>
      <c r="DB55" s="1024"/>
      <c r="DC55" s="1025"/>
      <c r="DD55" s="1025"/>
      <c r="DE55" s="1025"/>
      <c r="DF55" s="1026"/>
      <c r="DG55" s="1024"/>
      <c r="DH55" s="1025"/>
      <c r="DI55" s="1025"/>
      <c r="DJ55" s="1025"/>
      <c r="DK55" s="1026"/>
      <c r="DL55" s="1024"/>
      <c r="DM55" s="1025"/>
      <c r="DN55" s="1025"/>
      <c r="DO55" s="1025"/>
      <c r="DP55" s="1026"/>
      <c r="DQ55" s="1024"/>
      <c r="DR55" s="1025"/>
      <c r="DS55" s="1025"/>
      <c r="DT55" s="1025"/>
      <c r="DU55" s="1026"/>
      <c r="DV55" s="1027"/>
      <c r="DW55" s="1028"/>
      <c r="DX55" s="1028"/>
      <c r="DY55" s="1028"/>
      <c r="DZ55" s="1029"/>
      <c r="EA55" s="212"/>
    </row>
    <row r="56" spans="1:131" ht="26.25" customHeight="1" x14ac:dyDescent="0.2">
      <c r="A56" s="220">
        <v>29</v>
      </c>
      <c r="B56" s="1065"/>
      <c r="C56" s="1066"/>
      <c r="D56" s="1066"/>
      <c r="E56" s="1066"/>
      <c r="F56" s="1066"/>
      <c r="G56" s="1066"/>
      <c r="H56" s="1066"/>
      <c r="I56" s="1066"/>
      <c r="J56" s="1066"/>
      <c r="K56" s="1066"/>
      <c r="L56" s="1066"/>
      <c r="M56" s="1066"/>
      <c r="N56" s="1066"/>
      <c r="O56" s="1066"/>
      <c r="P56" s="1067"/>
      <c r="Q56" s="1068"/>
      <c r="R56" s="1060"/>
      <c r="S56" s="1060"/>
      <c r="T56" s="1060"/>
      <c r="U56" s="1060"/>
      <c r="V56" s="1060"/>
      <c r="W56" s="1060"/>
      <c r="X56" s="1060"/>
      <c r="Y56" s="1060"/>
      <c r="Z56" s="1060"/>
      <c r="AA56" s="1060"/>
      <c r="AB56" s="1060"/>
      <c r="AC56" s="1060"/>
      <c r="AD56" s="1060"/>
      <c r="AE56" s="1069"/>
      <c r="AF56" s="1070"/>
      <c r="AG56" s="1071"/>
      <c r="AH56" s="1071"/>
      <c r="AI56" s="1071"/>
      <c r="AJ56" s="1072"/>
      <c r="AK56" s="1059"/>
      <c r="AL56" s="1060"/>
      <c r="AM56" s="1060"/>
      <c r="AN56" s="1060"/>
      <c r="AO56" s="1060"/>
      <c r="AP56" s="1060"/>
      <c r="AQ56" s="1060"/>
      <c r="AR56" s="1060"/>
      <c r="AS56" s="1060"/>
      <c r="AT56" s="1060"/>
      <c r="AU56" s="1060"/>
      <c r="AV56" s="1060"/>
      <c r="AW56" s="1060"/>
      <c r="AX56" s="1060"/>
      <c r="AY56" s="1060"/>
      <c r="AZ56" s="1061"/>
      <c r="BA56" s="1061"/>
      <c r="BB56" s="1061"/>
      <c r="BC56" s="1061"/>
      <c r="BD56" s="1061"/>
      <c r="BE56" s="1007"/>
      <c r="BF56" s="1007"/>
      <c r="BG56" s="1007"/>
      <c r="BH56" s="1007"/>
      <c r="BI56" s="1008"/>
      <c r="BJ56" s="214"/>
      <c r="BK56" s="214"/>
      <c r="BL56" s="214"/>
      <c r="BM56" s="214"/>
      <c r="BN56" s="214"/>
      <c r="BO56" s="223"/>
      <c r="BP56" s="223"/>
      <c r="BQ56" s="220">
        <v>50</v>
      </c>
      <c r="BR56" s="221"/>
      <c r="BS56" s="1027"/>
      <c r="BT56" s="1028"/>
      <c r="BU56" s="1028"/>
      <c r="BV56" s="1028"/>
      <c r="BW56" s="1028"/>
      <c r="BX56" s="1028"/>
      <c r="BY56" s="1028"/>
      <c r="BZ56" s="1028"/>
      <c r="CA56" s="1028"/>
      <c r="CB56" s="1028"/>
      <c r="CC56" s="1028"/>
      <c r="CD56" s="1028"/>
      <c r="CE56" s="1028"/>
      <c r="CF56" s="1028"/>
      <c r="CG56" s="1049"/>
      <c r="CH56" s="1024"/>
      <c r="CI56" s="1025"/>
      <c r="CJ56" s="1025"/>
      <c r="CK56" s="1025"/>
      <c r="CL56" s="1026"/>
      <c r="CM56" s="1024"/>
      <c r="CN56" s="1025"/>
      <c r="CO56" s="1025"/>
      <c r="CP56" s="1025"/>
      <c r="CQ56" s="1026"/>
      <c r="CR56" s="1024"/>
      <c r="CS56" s="1025"/>
      <c r="CT56" s="1025"/>
      <c r="CU56" s="1025"/>
      <c r="CV56" s="1026"/>
      <c r="CW56" s="1024"/>
      <c r="CX56" s="1025"/>
      <c r="CY56" s="1025"/>
      <c r="CZ56" s="1025"/>
      <c r="DA56" s="1026"/>
      <c r="DB56" s="1024"/>
      <c r="DC56" s="1025"/>
      <c r="DD56" s="1025"/>
      <c r="DE56" s="1025"/>
      <c r="DF56" s="1026"/>
      <c r="DG56" s="1024"/>
      <c r="DH56" s="1025"/>
      <c r="DI56" s="1025"/>
      <c r="DJ56" s="1025"/>
      <c r="DK56" s="1026"/>
      <c r="DL56" s="1024"/>
      <c r="DM56" s="1025"/>
      <c r="DN56" s="1025"/>
      <c r="DO56" s="1025"/>
      <c r="DP56" s="1026"/>
      <c r="DQ56" s="1024"/>
      <c r="DR56" s="1025"/>
      <c r="DS56" s="1025"/>
      <c r="DT56" s="1025"/>
      <c r="DU56" s="1026"/>
      <c r="DV56" s="1027"/>
      <c r="DW56" s="1028"/>
      <c r="DX56" s="1028"/>
      <c r="DY56" s="1028"/>
      <c r="DZ56" s="1029"/>
      <c r="EA56" s="212"/>
    </row>
    <row r="57" spans="1:131" ht="26.25" customHeight="1" x14ac:dyDescent="0.2">
      <c r="A57" s="220">
        <v>30</v>
      </c>
      <c r="B57" s="1065"/>
      <c r="C57" s="1066"/>
      <c r="D57" s="1066"/>
      <c r="E57" s="1066"/>
      <c r="F57" s="1066"/>
      <c r="G57" s="1066"/>
      <c r="H57" s="1066"/>
      <c r="I57" s="1066"/>
      <c r="J57" s="1066"/>
      <c r="K57" s="1066"/>
      <c r="L57" s="1066"/>
      <c r="M57" s="1066"/>
      <c r="N57" s="1066"/>
      <c r="O57" s="1066"/>
      <c r="P57" s="1067"/>
      <c r="Q57" s="1068"/>
      <c r="R57" s="1060"/>
      <c r="S57" s="1060"/>
      <c r="T57" s="1060"/>
      <c r="U57" s="1060"/>
      <c r="V57" s="1060"/>
      <c r="W57" s="1060"/>
      <c r="X57" s="1060"/>
      <c r="Y57" s="1060"/>
      <c r="Z57" s="1060"/>
      <c r="AA57" s="1060"/>
      <c r="AB57" s="1060"/>
      <c r="AC57" s="1060"/>
      <c r="AD57" s="1060"/>
      <c r="AE57" s="1069"/>
      <c r="AF57" s="1070"/>
      <c r="AG57" s="1071"/>
      <c r="AH57" s="1071"/>
      <c r="AI57" s="1071"/>
      <c r="AJ57" s="1072"/>
      <c r="AK57" s="1059"/>
      <c r="AL57" s="1060"/>
      <c r="AM57" s="1060"/>
      <c r="AN57" s="1060"/>
      <c r="AO57" s="1060"/>
      <c r="AP57" s="1060"/>
      <c r="AQ57" s="1060"/>
      <c r="AR57" s="1060"/>
      <c r="AS57" s="1060"/>
      <c r="AT57" s="1060"/>
      <c r="AU57" s="1060"/>
      <c r="AV57" s="1060"/>
      <c r="AW57" s="1060"/>
      <c r="AX57" s="1060"/>
      <c r="AY57" s="1060"/>
      <c r="AZ57" s="1061"/>
      <c r="BA57" s="1061"/>
      <c r="BB57" s="1061"/>
      <c r="BC57" s="1061"/>
      <c r="BD57" s="1061"/>
      <c r="BE57" s="1007"/>
      <c r="BF57" s="1007"/>
      <c r="BG57" s="1007"/>
      <c r="BH57" s="1007"/>
      <c r="BI57" s="1008"/>
      <c r="BJ57" s="214"/>
      <c r="BK57" s="214"/>
      <c r="BL57" s="214"/>
      <c r="BM57" s="214"/>
      <c r="BN57" s="214"/>
      <c r="BO57" s="223"/>
      <c r="BP57" s="223"/>
      <c r="BQ57" s="220">
        <v>51</v>
      </c>
      <c r="BR57" s="221"/>
      <c r="BS57" s="1027"/>
      <c r="BT57" s="1028"/>
      <c r="BU57" s="1028"/>
      <c r="BV57" s="1028"/>
      <c r="BW57" s="1028"/>
      <c r="BX57" s="1028"/>
      <c r="BY57" s="1028"/>
      <c r="BZ57" s="1028"/>
      <c r="CA57" s="1028"/>
      <c r="CB57" s="1028"/>
      <c r="CC57" s="1028"/>
      <c r="CD57" s="1028"/>
      <c r="CE57" s="1028"/>
      <c r="CF57" s="1028"/>
      <c r="CG57" s="1049"/>
      <c r="CH57" s="1024"/>
      <c r="CI57" s="1025"/>
      <c r="CJ57" s="1025"/>
      <c r="CK57" s="1025"/>
      <c r="CL57" s="1026"/>
      <c r="CM57" s="1024"/>
      <c r="CN57" s="1025"/>
      <c r="CO57" s="1025"/>
      <c r="CP57" s="1025"/>
      <c r="CQ57" s="1026"/>
      <c r="CR57" s="1024"/>
      <c r="CS57" s="1025"/>
      <c r="CT57" s="1025"/>
      <c r="CU57" s="1025"/>
      <c r="CV57" s="1026"/>
      <c r="CW57" s="1024"/>
      <c r="CX57" s="1025"/>
      <c r="CY57" s="1025"/>
      <c r="CZ57" s="1025"/>
      <c r="DA57" s="1026"/>
      <c r="DB57" s="1024"/>
      <c r="DC57" s="1025"/>
      <c r="DD57" s="1025"/>
      <c r="DE57" s="1025"/>
      <c r="DF57" s="1026"/>
      <c r="DG57" s="1024"/>
      <c r="DH57" s="1025"/>
      <c r="DI57" s="1025"/>
      <c r="DJ57" s="1025"/>
      <c r="DK57" s="1026"/>
      <c r="DL57" s="1024"/>
      <c r="DM57" s="1025"/>
      <c r="DN57" s="1025"/>
      <c r="DO57" s="1025"/>
      <c r="DP57" s="1026"/>
      <c r="DQ57" s="1024"/>
      <c r="DR57" s="1025"/>
      <c r="DS57" s="1025"/>
      <c r="DT57" s="1025"/>
      <c r="DU57" s="1026"/>
      <c r="DV57" s="1027"/>
      <c r="DW57" s="1028"/>
      <c r="DX57" s="1028"/>
      <c r="DY57" s="1028"/>
      <c r="DZ57" s="1029"/>
      <c r="EA57" s="212"/>
    </row>
    <row r="58" spans="1:131" ht="26.25" customHeight="1" x14ac:dyDescent="0.2">
      <c r="A58" s="220">
        <v>31</v>
      </c>
      <c r="B58" s="1065"/>
      <c r="C58" s="1066"/>
      <c r="D58" s="1066"/>
      <c r="E58" s="1066"/>
      <c r="F58" s="1066"/>
      <c r="G58" s="1066"/>
      <c r="H58" s="1066"/>
      <c r="I58" s="1066"/>
      <c r="J58" s="1066"/>
      <c r="K58" s="1066"/>
      <c r="L58" s="1066"/>
      <c r="M58" s="1066"/>
      <c r="N58" s="1066"/>
      <c r="O58" s="1066"/>
      <c r="P58" s="1067"/>
      <c r="Q58" s="1068"/>
      <c r="R58" s="1060"/>
      <c r="S58" s="1060"/>
      <c r="T58" s="1060"/>
      <c r="U58" s="1060"/>
      <c r="V58" s="1060"/>
      <c r="W58" s="1060"/>
      <c r="X58" s="1060"/>
      <c r="Y58" s="1060"/>
      <c r="Z58" s="1060"/>
      <c r="AA58" s="1060"/>
      <c r="AB58" s="1060"/>
      <c r="AC58" s="1060"/>
      <c r="AD58" s="1060"/>
      <c r="AE58" s="1069"/>
      <c r="AF58" s="1070"/>
      <c r="AG58" s="1071"/>
      <c r="AH58" s="1071"/>
      <c r="AI58" s="1071"/>
      <c r="AJ58" s="1072"/>
      <c r="AK58" s="1059"/>
      <c r="AL58" s="1060"/>
      <c r="AM58" s="1060"/>
      <c r="AN58" s="1060"/>
      <c r="AO58" s="1060"/>
      <c r="AP58" s="1060"/>
      <c r="AQ58" s="1060"/>
      <c r="AR58" s="1060"/>
      <c r="AS58" s="1060"/>
      <c r="AT58" s="1060"/>
      <c r="AU58" s="1060"/>
      <c r="AV58" s="1060"/>
      <c r="AW58" s="1060"/>
      <c r="AX58" s="1060"/>
      <c r="AY58" s="1060"/>
      <c r="AZ58" s="1061"/>
      <c r="BA58" s="1061"/>
      <c r="BB58" s="1061"/>
      <c r="BC58" s="1061"/>
      <c r="BD58" s="1061"/>
      <c r="BE58" s="1007"/>
      <c r="BF58" s="1007"/>
      <c r="BG58" s="1007"/>
      <c r="BH58" s="1007"/>
      <c r="BI58" s="1008"/>
      <c r="BJ58" s="214"/>
      <c r="BK58" s="214"/>
      <c r="BL58" s="214"/>
      <c r="BM58" s="214"/>
      <c r="BN58" s="214"/>
      <c r="BO58" s="223"/>
      <c r="BP58" s="223"/>
      <c r="BQ58" s="220">
        <v>52</v>
      </c>
      <c r="BR58" s="221"/>
      <c r="BS58" s="1027"/>
      <c r="BT58" s="1028"/>
      <c r="BU58" s="1028"/>
      <c r="BV58" s="1028"/>
      <c r="BW58" s="1028"/>
      <c r="BX58" s="1028"/>
      <c r="BY58" s="1028"/>
      <c r="BZ58" s="1028"/>
      <c r="CA58" s="1028"/>
      <c r="CB58" s="1028"/>
      <c r="CC58" s="1028"/>
      <c r="CD58" s="1028"/>
      <c r="CE58" s="1028"/>
      <c r="CF58" s="1028"/>
      <c r="CG58" s="1049"/>
      <c r="CH58" s="1024"/>
      <c r="CI58" s="1025"/>
      <c r="CJ58" s="1025"/>
      <c r="CK58" s="1025"/>
      <c r="CL58" s="1026"/>
      <c r="CM58" s="1024"/>
      <c r="CN58" s="1025"/>
      <c r="CO58" s="1025"/>
      <c r="CP58" s="1025"/>
      <c r="CQ58" s="1026"/>
      <c r="CR58" s="1024"/>
      <c r="CS58" s="1025"/>
      <c r="CT58" s="1025"/>
      <c r="CU58" s="1025"/>
      <c r="CV58" s="1026"/>
      <c r="CW58" s="1024"/>
      <c r="CX58" s="1025"/>
      <c r="CY58" s="1025"/>
      <c r="CZ58" s="1025"/>
      <c r="DA58" s="1026"/>
      <c r="DB58" s="1024"/>
      <c r="DC58" s="1025"/>
      <c r="DD58" s="1025"/>
      <c r="DE58" s="1025"/>
      <c r="DF58" s="1026"/>
      <c r="DG58" s="1024"/>
      <c r="DH58" s="1025"/>
      <c r="DI58" s="1025"/>
      <c r="DJ58" s="1025"/>
      <c r="DK58" s="1026"/>
      <c r="DL58" s="1024"/>
      <c r="DM58" s="1025"/>
      <c r="DN58" s="1025"/>
      <c r="DO58" s="1025"/>
      <c r="DP58" s="1026"/>
      <c r="DQ58" s="1024"/>
      <c r="DR58" s="1025"/>
      <c r="DS58" s="1025"/>
      <c r="DT58" s="1025"/>
      <c r="DU58" s="1026"/>
      <c r="DV58" s="1027"/>
      <c r="DW58" s="1028"/>
      <c r="DX58" s="1028"/>
      <c r="DY58" s="1028"/>
      <c r="DZ58" s="1029"/>
      <c r="EA58" s="212"/>
    </row>
    <row r="59" spans="1:131" ht="26.25" customHeight="1" x14ac:dyDescent="0.2">
      <c r="A59" s="220">
        <v>32</v>
      </c>
      <c r="B59" s="1065"/>
      <c r="C59" s="1066"/>
      <c r="D59" s="1066"/>
      <c r="E59" s="1066"/>
      <c r="F59" s="1066"/>
      <c r="G59" s="1066"/>
      <c r="H59" s="1066"/>
      <c r="I59" s="1066"/>
      <c r="J59" s="1066"/>
      <c r="K59" s="1066"/>
      <c r="L59" s="1066"/>
      <c r="M59" s="1066"/>
      <c r="N59" s="1066"/>
      <c r="O59" s="1066"/>
      <c r="P59" s="1067"/>
      <c r="Q59" s="1068"/>
      <c r="R59" s="1060"/>
      <c r="S59" s="1060"/>
      <c r="T59" s="1060"/>
      <c r="U59" s="1060"/>
      <c r="V59" s="1060"/>
      <c r="W59" s="1060"/>
      <c r="X59" s="1060"/>
      <c r="Y59" s="1060"/>
      <c r="Z59" s="1060"/>
      <c r="AA59" s="1060"/>
      <c r="AB59" s="1060"/>
      <c r="AC59" s="1060"/>
      <c r="AD59" s="1060"/>
      <c r="AE59" s="1069"/>
      <c r="AF59" s="1070"/>
      <c r="AG59" s="1071"/>
      <c r="AH59" s="1071"/>
      <c r="AI59" s="1071"/>
      <c r="AJ59" s="1072"/>
      <c r="AK59" s="1059"/>
      <c r="AL59" s="1060"/>
      <c r="AM59" s="1060"/>
      <c r="AN59" s="1060"/>
      <c r="AO59" s="1060"/>
      <c r="AP59" s="1060"/>
      <c r="AQ59" s="1060"/>
      <c r="AR59" s="1060"/>
      <c r="AS59" s="1060"/>
      <c r="AT59" s="1060"/>
      <c r="AU59" s="1060"/>
      <c r="AV59" s="1060"/>
      <c r="AW59" s="1060"/>
      <c r="AX59" s="1060"/>
      <c r="AY59" s="1060"/>
      <c r="AZ59" s="1061"/>
      <c r="BA59" s="1061"/>
      <c r="BB59" s="1061"/>
      <c r="BC59" s="1061"/>
      <c r="BD59" s="1061"/>
      <c r="BE59" s="1007"/>
      <c r="BF59" s="1007"/>
      <c r="BG59" s="1007"/>
      <c r="BH59" s="1007"/>
      <c r="BI59" s="1008"/>
      <c r="BJ59" s="214"/>
      <c r="BK59" s="214"/>
      <c r="BL59" s="214"/>
      <c r="BM59" s="214"/>
      <c r="BN59" s="214"/>
      <c r="BO59" s="223"/>
      <c r="BP59" s="223"/>
      <c r="BQ59" s="220">
        <v>53</v>
      </c>
      <c r="BR59" s="221"/>
      <c r="BS59" s="1027"/>
      <c r="BT59" s="1028"/>
      <c r="BU59" s="1028"/>
      <c r="BV59" s="1028"/>
      <c r="BW59" s="1028"/>
      <c r="BX59" s="1028"/>
      <c r="BY59" s="1028"/>
      <c r="BZ59" s="1028"/>
      <c r="CA59" s="1028"/>
      <c r="CB59" s="1028"/>
      <c r="CC59" s="1028"/>
      <c r="CD59" s="1028"/>
      <c r="CE59" s="1028"/>
      <c r="CF59" s="1028"/>
      <c r="CG59" s="1049"/>
      <c r="CH59" s="1024"/>
      <c r="CI59" s="1025"/>
      <c r="CJ59" s="1025"/>
      <c r="CK59" s="1025"/>
      <c r="CL59" s="1026"/>
      <c r="CM59" s="1024"/>
      <c r="CN59" s="1025"/>
      <c r="CO59" s="1025"/>
      <c r="CP59" s="1025"/>
      <c r="CQ59" s="1026"/>
      <c r="CR59" s="1024"/>
      <c r="CS59" s="1025"/>
      <c r="CT59" s="1025"/>
      <c r="CU59" s="1025"/>
      <c r="CV59" s="1026"/>
      <c r="CW59" s="1024"/>
      <c r="CX59" s="1025"/>
      <c r="CY59" s="1025"/>
      <c r="CZ59" s="1025"/>
      <c r="DA59" s="1026"/>
      <c r="DB59" s="1024"/>
      <c r="DC59" s="1025"/>
      <c r="DD59" s="1025"/>
      <c r="DE59" s="1025"/>
      <c r="DF59" s="1026"/>
      <c r="DG59" s="1024"/>
      <c r="DH59" s="1025"/>
      <c r="DI59" s="1025"/>
      <c r="DJ59" s="1025"/>
      <c r="DK59" s="1026"/>
      <c r="DL59" s="1024"/>
      <c r="DM59" s="1025"/>
      <c r="DN59" s="1025"/>
      <c r="DO59" s="1025"/>
      <c r="DP59" s="1026"/>
      <c r="DQ59" s="1024"/>
      <c r="DR59" s="1025"/>
      <c r="DS59" s="1025"/>
      <c r="DT59" s="1025"/>
      <c r="DU59" s="1026"/>
      <c r="DV59" s="1027"/>
      <c r="DW59" s="1028"/>
      <c r="DX59" s="1028"/>
      <c r="DY59" s="1028"/>
      <c r="DZ59" s="1029"/>
      <c r="EA59" s="212"/>
    </row>
    <row r="60" spans="1:131" ht="26.25" customHeight="1" x14ac:dyDescent="0.2">
      <c r="A60" s="220">
        <v>33</v>
      </c>
      <c r="B60" s="1065"/>
      <c r="C60" s="1066"/>
      <c r="D60" s="1066"/>
      <c r="E60" s="1066"/>
      <c r="F60" s="1066"/>
      <c r="G60" s="1066"/>
      <c r="H60" s="1066"/>
      <c r="I60" s="1066"/>
      <c r="J60" s="1066"/>
      <c r="K60" s="1066"/>
      <c r="L60" s="1066"/>
      <c r="M60" s="1066"/>
      <c r="N60" s="1066"/>
      <c r="O60" s="1066"/>
      <c r="P60" s="1067"/>
      <c r="Q60" s="1068"/>
      <c r="R60" s="1060"/>
      <c r="S60" s="1060"/>
      <c r="T60" s="1060"/>
      <c r="U60" s="1060"/>
      <c r="V60" s="1060"/>
      <c r="W60" s="1060"/>
      <c r="X60" s="1060"/>
      <c r="Y60" s="1060"/>
      <c r="Z60" s="1060"/>
      <c r="AA60" s="1060"/>
      <c r="AB60" s="1060"/>
      <c r="AC60" s="1060"/>
      <c r="AD60" s="1060"/>
      <c r="AE60" s="1069"/>
      <c r="AF60" s="1070"/>
      <c r="AG60" s="1071"/>
      <c r="AH60" s="1071"/>
      <c r="AI60" s="1071"/>
      <c r="AJ60" s="1072"/>
      <c r="AK60" s="1059"/>
      <c r="AL60" s="1060"/>
      <c r="AM60" s="1060"/>
      <c r="AN60" s="1060"/>
      <c r="AO60" s="1060"/>
      <c r="AP60" s="1060"/>
      <c r="AQ60" s="1060"/>
      <c r="AR60" s="1060"/>
      <c r="AS60" s="1060"/>
      <c r="AT60" s="1060"/>
      <c r="AU60" s="1060"/>
      <c r="AV60" s="1060"/>
      <c r="AW60" s="1060"/>
      <c r="AX60" s="1060"/>
      <c r="AY60" s="1060"/>
      <c r="AZ60" s="1061"/>
      <c r="BA60" s="1061"/>
      <c r="BB60" s="1061"/>
      <c r="BC60" s="1061"/>
      <c r="BD60" s="1061"/>
      <c r="BE60" s="1007"/>
      <c r="BF60" s="1007"/>
      <c r="BG60" s="1007"/>
      <c r="BH60" s="1007"/>
      <c r="BI60" s="1008"/>
      <c r="BJ60" s="214"/>
      <c r="BK60" s="214"/>
      <c r="BL60" s="214"/>
      <c r="BM60" s="214"/>
      <c r="BN60" s="214"/>
      <c r="BO60" s="223"/>
      <c r="BP60" s="223"/>
      <c r="BQ60" s="220">
        <v>54</v>
      </c>
      <c r="BR60" s="221"/>
      <c r="BS60" s="1027"/>
      <c r="BT60" s="1028"/>
      <c r="BU60" s="1028"/>
      <c r="BV60" s="1028"/>
      <c r="BW60" s="1028"/>
      <c r="BX60" s="1028"/>
      <c r="BY60" s="1028"/>
      <c r="BZ60" s="1028"/>
      <c r="CA60" s="1028"/>
      <c r="CB60" s="1028"/>
      <c r="CC60" s="1028"/>
      <c r="CD60" s="1028"/>
      <c r="CE60" s="1028"/>
      <c r="CF60" s="1028"/>
      <c r="CG60" s="1049"/>
      <c r="CH60" s="1024"/>
      <c r="CI60" s="1025"/>
      <c r="CJ60" s="1025"/>
      <c r="CK60" s="1025"/>
      <c r="CL60" s="1026"/>
      <c r="CM60" s="1024"/>
      <c r="CN60" s="1025"/>
      <c r="CO60" s="1025"/>
      <c r="CP60" s="1025"/>
      <c r="CQ60" s="1026"/>
      <c r="CR60" s="1024"/>
      <c r="CS60" s="1025"/>
      <c r="CT60" s="1025"/>
      <c r="CU60" s="1025"/>
      <c r="CV60" s="1026"/>
      <c r="CW60" s="1024"/>
      <c r="CX60" s="1025"/>
      <c r="CY60" s="1025"/>
      <c r="CZ60" s="1025"/>
      <c r="DA60" s="1026"/>
      <c r="DB60" s="1024"/>
      <c r="DC60" s="1025"/>
      <c r="DD60" s="1025"/>
      <c r="DE60" s="1025"/>
      <c r="DF60" s="1026"/>
      <c r="DG60" s="1024"/>
      <c r="DH60" s="1025"/>
      <c r="DI60" s="1025"/>
      <c r="DJ60" s="1025"/>
      <c r="DK60" s="1026"/>
      <c r="DL60" s="1024"/>
      <c r="DM60" s="1025"/>
      <c r="DN60" s="1025"/>
      <c r="DO60" s="1025"/>
      <c r="DP60" s="1026"/>
      <c r="DQ60" s="1024"/>
      <c r="DR60" s="1025"/>
      <c r="DS60" s="1025"/>
      <c r="DT60" s="1025"/>
      <c r="DU60" s="1026"/>
      <c r="DV60" s="1027"/>
      <c r="DW60" s="1028"/>
      <c r="DX60" s="1028"/>
      <c r="DY60" s="1028"/>
      <c r="DZ60" s="1029"/>
      <c r="EA60" s="212"/>
    </row>
    <row r="61" spans="1:131" ht="26.25" customHeight="1" thickBot="1" x14ac:dyDescent="0.25">
      <c r="A61" s="220">
        <v>34</v>
      </c>
      <c r="B61" s="1065"/>
      <c r="C61" s="1066"/>
      <c r="D61" s="1066"/>
      <c r="E61" s="1066"/>
      <c r="F61" s="1066"/>
      <c r="G61" s="1066"/>
      <c r="H61" s="1066"/>
      <c r="I61" s="1066"/>
      <c r="J61" s="1066"/>
      <c r="K61" s="1066"/>
      <c r="L61" s="1066"/>
      <c r="M61" s="1066"/>
      <c r="N61" s="1066"/>
      <c r="O61" s="1066"/>
      <c r="P61" s="1067"/>
      <c r="Q61" s="1068"/>
      <c r="R61" s="1060"/>
      <c r="S61" s="1060"/>
      <c r="T61" s="1060"/>
      <c r="U61" s="1060"/>
      <c r="V61" s="1060"/>
      <c r="W61" s="1060"/>
      <c r="X61" s="1060"/>
      <c r="Y61" s="1060"/>
      <c r="Z61" s="1060"/>
      <c r="AA61" s="1060"/>
      <c r="AB61" s="1060"/>
      <c r="AC61" s="1060"/>
      <c r="AD61" s="1060"/>
      <c r="AE61" s="1069"/>
      <c r="AF61" s="1070"/>
      <c r="AG61" s="1071"/>
      <c r="AH61" s="1071"/>
      <c r="AI61" s="1071"/>
      <c r="AJ61" s="1072"/>
      <c r="AK61" s="1059"/>
      <c r="AL61" s="1060"/>
      <c r="AM61" s="1060"/>
      <c r="AN61" s="1060"/>
      <c r="AO61" s="1060"/>
      <c r="AP61" s="1060"/>
      <c r="AQ61" s="1060"/>
      <c r="AR61" s="1060"/>
      <c r="AS61" s="1060"/>
      <c r="AT61" s="1060"/>
      <c r="AU61" s="1060"/>
      <c r="AV61" s="1060"/>
      <c r="AW61" s="1060"/>
      <c r="AX61" s="1060"/>
      <c r="AY61" s="1060"/>
      <c r="AZ61" s="1061"/>
      <c r="BA61" s="1061"/>
      <c r="BB61" s="1061"/>
      <c r="BC61" s="1061"/>
      <c r="BD61" s="1061"/>
      <c r="BE61" s="1007"/>
      <c r="BF61" s="1007"/>
      <c r="BG61" s="1007"/>
      <c r="BH61" s="1007"/>
      <c r="BI61" s="1008"/>
      <c r="BJ61" s="214"/>
      <c r="BK61" s="214"/>
      <c r="BL61" s="214"/>
      <c r="BM61" s="214"/>
      <c r="BN61" s="214"/>
      <c r="BO61" s="223"/>
      <c r="BP61" s="223"/>
      <c r="BQ61" s="220">
        <v>55</v>
      </c>
      <c r="BR61" s="221"/>
      <c r="BS61" s="1027"/>
      <c r="BT61" s="1028"/>
      <c r="BU61" s="1028"/>
      <c r="BV61" s="1028"/>
      <c r="BW61" s="1028"/>
      <c r="BX61" s="1028"/>
      <c r="BY61" s="1028"/>
      <c r="BZ61" s="1028"/>
      <c r="CA61" s="1028"/>
      <c r="CB61" s="1028"/>
      <c r="CC61" s="1028"/>
      <c r="CD61" s="1028"/>
      <c r="CE61" s="1028"/>
      <c r="CF61" s="1028"/>
      <c r="CG61" s="1049"/>
      <c r="CH61" s="1024"/>
      <c r="CI61" s="1025"/>
      <c r="CJ61" s="1025"/>
      <c r="CK61" s="1025"/>
      <c r="CL61" s="1026"/>
      <c r="CM61" s="1024"/>
      <c r="CN61" s="1025"/>
      <c r="CO61" s="1025"/>
      <c r="CP61" s="1025"/>
      <c r="CQ61" s="1026"/>
      <c r="CR61" s="1024"/>
      <c r="CS61" s="1025"/>
      <c r="CT61" s="1025"/>
      <c r="CU61" s="1025"/>
      <c r="CV61" s="1026"/>
      <c r="CW61" s="1024"/>
      <c r="CX61" s="1025"/>
      <c r="CY61" s="1025"/>
      <c r="CZ61" s="1025"/>
      <c r="DA61" s="1026"/>
      <c r="DB61" s="1024"/>
      <c r="DC61" s="1025"/>
      <c r="DD61" s="1025"/>
      <c r="DE61" s="1025"/>
      <c r="DF61" s="1026"/>
      <c r="DG61" s="1024"/>
      <c r="DH61" s="1025"/>
      <c r="DI61" s="1025"/>
      <c r="DJ61" s="1025"/>
      <c r="DK61" s="1026"/>
      <c r="DL61" s="1024"/>
      <c r="DM61" s="1025"/>
      <c r="DN61" s="1025"/>
      <c r="DO61" s="1025"/>
      <c r="DP61" s="1026"/>
      <c r="DQ61" s="1024"/>
      <c r="DR61" s="1025"/>
      <c r="DS61" s="1025"/>
      <c r="DT61" s="1025"/>
      <c r="DU61" s="1026"/>
      <c r="DV61" s="1027"/>
      <c r="DW61" s="1028"/>
      <c r="DX61" s="1028"/>
      <c r="DY61" s="1028"/>
      <c r="DZ61" s="1029"/>
      <c r="EA61" s="212"/>
    </row>
    <row r="62" spans="1:131" ht="26.25" customHeight="1" x14ac:dyDescent="0.2">
      <c r="A62" s="220">
        <v>35</v>
      </c>
      <c r="B62" s="1065"/>
      <c r="C62" s="1066"/>
      <c r="D62" s="1066"/>
      <c r="E62" s="1066"/>
      <c r="F62" s="1066"/>
      <c r="G62" s="1066"/>
      <c r="H62" s="1066"/>
      <c r="I62" s="1066"/>
      <c r="J62" s="1066"/>
      <c r="K62" s="1066"/>
      <c r="L62" s="1066"/>
      <c r="M62" s="1066"/>
      <c r="N62" s="1066"/>
      <c r="O62" s="1066"/>
      <c r="P62" s="1067"/>
      <c r="Q62" s="1068"/>
      <c r="R62" s="1060"/>
      <c r="S62" s="1060"/>
      <c r="T62" s="1060"/>
      <c r="U62" s="1060"/>
      <c r="V62" s="1060"/>
      <c r="W62" s="1060"/>
      <c r="X62" s="1060"/>
      <c r="Y62" s="1060"/>
      <c r="Z62" s="1060"/>
      <c r="AA62" s="1060"/>
      <c r="AB62" s="1060"/>
      <c r="AC62" s="1060"/>
      <c r="AD62" s="1060"/>
      <c r="AE62" s="1069"/>
      <c r="AF62" s="1070"/>
      <c r="AG62" s="1071"/>
      <c r="AH62" s="1071"/>
      <c r="AI62" s="1071"/>
      <c r="AJ62" s="1072"/>
      <c r="AK62" s="1059"/>
      <c r="AL62" s="1060"/>
      <c r="AM62" s="1060"/>
      <c r="AN62" s="1060"/>
      <c r="AO62" s="1060"/>
      <c r="AP62" s="1060"/>
      <c r="AQ62" s="1060"/>
      <c r="AR62" s="1060"/>
      <c r="AS62" s="1060"/>
      <c r="AT62" s="1060"/>
      <c r="AU62" s="1060"/>
      <c r="AV62" s="1060"/>
      <c r="AW62" s="1060"/>
      <c r="AX62" s="1060"/>
      <c r="AY62" s="1060"/>
      <c r="AZ62" s="1061"/>
      <c r="BA62" s="1061"/>
      <c r="BB62" s="1061"/>
      <c r="BC62" s="1061"/>
      <c r="BD62" s="1061"/>
      <c r="BE62" s="1007"/>
      <c r="BF62" s="1007"/>
      <c r="BG62" s="1007"/>
      <c r="BH62" s="1007"/>
      <c r="BI62" s="1008"/>
      <c r="BJ62" s="1062" t="s">
        <v>395</v>
      </c>
      <c r="BK62" s="1063"/>
      <c r="BL62" s="1063"/>
      <c r="BM62" s="1063"/>
      <c r="BN62" s="1064"/>
      <c r="BO62" s="223"/>
      <c r="BP62" s="223"/>
      <c r="BQ62" s="220">
        <v>56</v>
      </c>
      <c r="BR62" s="221"/>
      <c r="BS62" s="1027"/>
      <c r="BT62" s="1028"/>
      <c r="BU62" s="1028"/>
      <c r="BV62" s="1028"/>
      <c r="BW62" s="1028"/>
      <c r="BX62" s="1028"/>
      <c r="BY62" s="1028"/>
      <c r="BZ62" s="1028"/>
      <c r="CA62" s="1028"/>
      <c r="CB62" s="1028"/>
      <c r="CC62" s="1028"/>
      <c r="CD62" s="1028"/>
      <c r="CE62" s="1028"/>
      <c r="CF62" s="1028"/>
      <c r="CG62" s="1049"/>
      <c r="CH62" s="1024"/>
      <c r="CI62" s="1025"/>
      <c r="CJ62" s="1025"/>
      <c r="CK62" s="1025"/>
      <c r="CL62" s="1026"/>
      <c r="CM62" s="1024"/>
      <c r="CN62" s="1025"/>
      <c r="CO62" s="1025"/>
      <c r="CP62" s="1025"/>
      <c r="CQ62" s="1026"/>
      <c r="CR62" s="1024"/>
      <c r="CS62" s="1025"/>
      <c r="CT62" s="1025"/>
      <c r="CU62" s="1025"/>
      <c r="CV62" s="1026"/>
      <c r="CW62" s="1024"/>
      <c r="CX62" s="1025"/>
      <c r="CY62" s="1025"/>
      <c r="CZ62" s="1025"/>
      <c r="DA62" s="1026"/>
      <c r="DB62" s="1024"/>
      <c r="DC62" s="1025"/>
      <c r="DD62" s="1025"/>
      <c r="DE62" s="1025"/>
      <c r="DF62" s="1026"/>
      <c r="DG62" s="1024"/>
      <c r="DH62" s="1025"/>
      <c r="DI62" s="1025"/>
      <c r="DJ62" s="1025"/>
      <c r="DK62" s="1026"/>
      <c r="DL62" s="1024"/>
      <c r="DM62" s="1025"/>
      <c r="DN62" s="1025"/>
      <c r="DO62" s="1025"/>
      <c r="DP62" s="1026"/>
      <c r="DQ62" s="1024"/>
      <c r="DR62" s="1025"/>
      <c r="DS62" s="1025"/>
      <c r="DT62" s="1025"/>
      <c r="DU62" s="1026"/>
      <c r="DV62" s="1027"/>
      <c r="DW62" s="1028"/>
      <c r="DX62" s="1028"/>
      <c r="DY62" s="1028"/>
      <c r="DZ62" s="1029"/>
      <c r="EA62" s="212"/>
    </row>
    <row r="63" spans="1:131" ht="26.25" customHeight="1" thickBot="1" x14ac:dyDescent="0.25">
      <c r="A63" s="222" t="s">
        <v>377</v>
      </c>
      <c r="B63" s="972" t="s">
        <v>396</v>
      </c>
      <c r="C63" s="973"/>
      <c r="D63" s="973"/>
      <c r="E63" s="973"/>
      <c r="F63" s="973"/>
      <c r="G63" s="973"/>
      <c r="H63" s="973"/>
      <c r="I63" s="973"/>
      <c r="J63" s="973"/>
      <c r="K63" s="973"/>
      <c r="L63" s="973"/>
      <c r="M63" s="973"/>
      <c r="N63" s="973"/>
      <c r="O63" s="973"/>
      <c r="P63" s="983"/>
      <c r="Q63" s="997"/>
      <c r="R63" s="998"/>
      <c r="S63" s="998"/>
      <c r="T63" s="998"/>
      <c r="U63" s="998"/>
      <c r="V63" s="998"/>
      <c r="W63" s="998"/>
      <c r="X63" s="998"/>
      <c r="Y63" s="998"/>
      <c r="Z63" s="998"/>
      <c r="AA63" s="998"/>
      <c r="AB63" s="998"/>
      <c r="AC63" s="998"/>
      <c r="AD63" s="998"/>
      <c r="AE63" s="1055"/>
      <c r="AF63" s="1056">
        <v>52</v>
      </c>
      <c r="AG63" s="994"/>
      <c r="AH63" s="994"/>
      <c r="AI63" s="994"/>
      <c r="AJ63" s="1057"/>
      <c r="AK63" s="1058"/>
      <c r="AL63" s="998"/>
      <c r="AM63" s="998"/>
      <c r="AN63" s="998"/>
      <c r="AO63" s="998"/>
      <c r="AP63" s="994">
        <v>363</v>
      </c>
      <c r="AQ63" s="994"/>
      <c r="AR63" s="994"/>
      <c r="AS63" s="994"/>
      <c r="AT63" s="994"/>
      <c r="AU63" s="994">
        <v>247</v>
      </c>
      <c r="AV63" s="994"/>
      <c r="AW63" s="994"/>
      <c r="AX63" s="994"/>
      <c r="AY63" s="994"/>
      <c r="AZ63" s="1052"/>
      <c r="BA63" s="1052"/>
      <c r="BB63" s="1052"/>
      <c r="BC63" s="1052"/>
      <c r="BD63" s="1052"/>
      <c r="BE63" s="995"/>
      <c r="BF63" s="995"/>
      <c r="BG63" s="995"/>
      <c r="BH63" s="995"/>
      <c r="BI63" s="996"/>
      <c r="BJ63" s="1053" t="s">
        <v>122</v>
      </c>
      <c r="BK63" s="988"/>
      <c r="BL63" s="988"/>
      <c r="BM63" s="988"/>
      <c r="BN63" s="1054"/>
      <c r="BO63" s="223"/>
      <c r="BP63" s="223"/>
      <c r="BQ63" s="220">
        <v>57</v>
      </c>
      <c r="BR63" s="221"/>
      <c r="BS63" s="1027"/>
      <c r="BT63" s="1028"/>
      <c r="BU63" s="1028"/>
      <c r="BV63" s="1028"/>
      <c r="BW63" s="1028"/>
      <c r="BX63" s="1028"/>
      <c r="BY63" s="1028"/>
      <c r="BZ63" s="1028"/>
      <c r="CA63" s="1028"/>
      <c r="CB63" s="1028"/>
      <c r="CC63" s="1028"/>
      <c r="CD63" s="1028"/>
      <c r="CE63" s="1028"/>
      <c r="CF63" s="1028"/>
      <c r="CG63" s="1049"/>
      <c r="CH63" s="1024"/>
      <c r="CI63" s="1025"/>
      <c r="CJ63" s="1025"/>
      <c r="CK63" s="1025"/>
      <c r="CL63" s="1026"/>
      <c r="CM63" s="1024"/>
      <c r="CN63" s="1025"/>
      <c r="CO63" s="1025"/>
      <c r="CP63" s="1025"/>
      <c r="CQ63" s="1026"/>
      <c r="CR63" s="1024"/>
      <c r="CS63" s="1025"/>
      <c r="CT63" s="1025"/>
      <c r="CU63" s="1025"/>
      <c r="CV63" s="1026"/>
      <c r="CW63" s="1024"/>
      <c r="CX63" s="1025"/>
      <c r="CY63" s="1025"/>
      <c r="CZ63" s="1025"/>
      <c r="DA63" s="1026"/>
      <c r="DB63" s="1024"/>
      <c r="DC63" s="1025"/>
      <c r="DD63" s="1025"/>
      <c r="DE63" s="1025"/>
      <c r="DF63" s="1026"/>
      <c r="DG63" s="1024"/>
      <c r="DH63" s="1025"/>
      <c r="DI63" s="1025"/>
      <c r="DJ63" s="1025"/>
      <c r="DK63" s="1026"/>
      <c r="DL63" s="1024"/>
      <c r="DM63" s="1025"/>
      <c r="DN63" s="1025"/>
      <c r="DO63" s="1025"/>
      <c r="DP63" s="1026"/>
      <c r="DQ63" s="1024"/>
      <c r="DR63" s="1025"/>
      <c r="DS63" s="1025"/>
      <c r="DT63" s="1025"/>
      <c r="DU63" s="1026"/>
      <c r="DV63" s="1027"/>
      <c r="DW63" s="1028"/>
      <c r="DX63" s="1028"/>
      <c r="DY63" s="1028"/>
      <c r="DZ63" s="1029"/>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27"/>
      <c r="BT64" s="1028"/>
      <c r="BU64" s="1028"/>
      <c r="BV64" s="1028"/>
      <c r="BW64" s="1028"/>
      <c r="BX64" s="1028"/>
      <c r="BY64" s="1028"/>
      <c r="BZ64" s="1028"/>
      <c r="CA64" s="1028"/>
      <c r="CB64" s="1028"/>
      <c r="CC64" s="1028"/>
      <c r="CD64" s="1028"/>
      <c r="CE64" s="1028"/>
      <c r="CF64" s="1028"/>
      <c r="CG64" s="1049"/>
      <c r="CH64" s="1024"/>
      <c r="CI64" s="1025"/>
      <c r="CJ64" s="1025"/>
      <c r="CK64" s="1025"/>
      <c r="CL64" s="1026"/>
      <c r="CM64" s="1024"/>
      <c r="CN64" s="1025"/>
      <c r="CO64" s="1025"/>
      <c r="CP64" s="1025"/>
      <c r="CQ64" s="1026"/>
      <c r="CR64" s="1024"/>
      <c r="CS64" s="1025"/>
      <c r="CT64" s="1025"/>
      <c r="CU64" s="1025"/>
      <c r="CV64" s="1026"/>
      <c r="CW64" s="1024"/>
      <c r="CX64" s="1025"/>
      <c r="CY64" s="1025"/>
      <c r="CZ64" s="1025"/>
      <c r="DA64" s="1026"/>
      <c r="DB64" s="1024"/>
      <c r="DC64" s="1025"/>
      <c r="DD64" s="1025"/>
      <c r="DE64" s="1025"/>
      <c r="DF64" s="1026"/>
      <c r="DG64" s="1024"/>
      <c r="DH64" s="1025"/>
      <c r="DI64" s="1025"/>
      <c r="DJ64" s="1025"/>
      <c r="DK64" s="1026"/>
      <c r="DL64" s="1024"/>
      <c r="DM64" s="1025"/>
      <c r="DN64" s="1025"/>
      <c r="DO64" s="1025"/>
      <c r="DP64" s="1026"/>
      <c r="DQ64" s="1024"/>
      <c r="DR64" s="1025"/>
      <c r="DS64" s="1025"/>
      <c r="DT64" s="1025"/>
      <c r="DU64" s="1026"/>
      <c r="DV64" s="1027"/>
      <c r="DW64" s="1028"/>
      <c r="DX64" s="1028"/>
      <c r="DY64" s="1028"/>
      <c r="DZ64" s="1029"/>
      <c r="EA64" s="212"/>
    </row>
    <row r="65" spans="1:131" ht="26.25" customHeight="1" thickBot="1" x14ac:dyDescent="0.25">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27"/>
      <c r="BT65" s="1028"/>
      <c r="BU65" s="1028"/>
      <c r="BV65" s="1028"/>
      <c r="BW65" s="1028"/>
      <c r="BX65" s="1028"/>
      <c r="BY65" s="1028"/>
      <c r="BZ65" s="1028"/>
      <c r="CA65" s="1028"/>
      <c r="CB65" s="1028"/>
      <c r="CC65" s="1028"/>
      <c r="CD65" s="1028"/>
      <c r="CE65" s="1028"/>
      <c r="CF65" s="1028"/>
      <c r="CG65" s="1049"/>
      <c r="CH65" s="1024"/>
      <c r="CI65" s="1025"/>
      <c r="CJ65" s="1025"/>
      <c r="CK65" s="1025"/>
      <c r="CL65" s="1026"/>
      <c r="CM65" s="1024"/>
      <c r="CN65" s="1025"/>
      <c r="CO65" s="1025"/>
      <c r="CP65" s="1025"/>
      <c r="CQ65" s="1026"/>
      <c r="CR65" s="1024"/>
      <c r="CS65" s="1025"/>
      <c r="CT65" s="1025"/>
      <c r="CU65" s="1025"/>
      <c r="CV65" s="1026"/>
      <c r="CW65" s="1024"/>
      <c r="CX65" s="1025"/>
      <c r="CY65" s="1025"/>
      <c r="CZ65" s="1025"/>
      <c r="DA65" s="1026"/>
      <c r="DB65" s="1024"/>
      <c r="DC65" s="1025"/>
      <c r="DD65" s="1025"/>
      <c r="DE65" s="1025"/>
      <c r="DF65" s="1026"/>
      <c r="DG65" s="1024"/>
      <c r="DH65" s="1025"/>
      <c r="DI65" s="1025"/>
      <c r="DJ65" s="1025"/>
      <c r="DK65" s="1026"/>
      <c r="DL65" s="1024"/>
      <c r="DM65" s="1025"/>
      <c r="DN65" s="1025"/>
      <c r="DO65" s="1025"/>
      <c r="DP65" s="1026"/>
      <c r="DQ65" s="1024"/>
      <c r="DR65" s="1025"/>
      <c r="DS65" s="1025"/>
      <c r="DT65" s="1025"/>
      <c r="DU65" s="1026"/>
      <c r="DV65" s="1027"/>
      <c r="DW65" s="1028"/>
      <c r="DX65" s="1028"/>
      <c r="DY65" s="1028"/>
      <c r="DZ65" s="1029"/>
      <c r="EA65" s="212"/>
    </row>
    <row r="66" spans="1:131" ht="26.25" customHeight="1" x14ac:dyDescent="0.2">
      <c r="A66" s="1030" t="s">
        <v>398</v>
      </c>
      <c r="B66" s="1031"/>
      <c r="C66" s="1031"/>
      <c r="D66" s="1031"/>
      <c r="E66" s="1031"/>
      <c r="F66" s="1031"/>
      <c r="G66" s="1031"/>
      <c r="H66" s="1031"/>
      <c r="I66" s="1031"/>
      <c r="J66" s="1031"/>
      <c r="K66" s="1031"/>
      <c r="L66" s="1031"/>
      <c r="M66" s="1031"/>
      <c r="N66" s="1031"/>
      <c r="O66" s="1031"/>
      <c r="P66" s="1032"/>
      <c r="Q66" s="1036" t="s">
        <v>381</v>
      </c>
      <c r="R66" s="1037"/>
      <c r="S66" s="1037"/>
      <c r="T66" s="1037"/>
      <c r="U66" s="1038"/>
      <c r="V66" s="1036" t="s">
        <v>382</v>
      </c>
      <c r="W66" s="1037"/>
      <c r="X66" s="1037"/>
      <c r="Y66" s="1037"/>
      <c r="Z66" s="1038"/>
      <c r="AA66" s="1036" t="s">
        <v>383</v>
      </c>
      <c r="AB66" s="1037"/>
      <c r="AC66" s="1037"/>
      <c r="AD66" s="1037"/>
      <c r="AE66" s="1038"/>
      <c r="AF66" s="1042" t="s">
        <v>384</v>
      </c>
      <c r="AG66" s="1043"/>
      <c r="AH66" s="1043"/>
      <c r="AI66" s="1043"/>
      <c r="AJ66" s="1044"/>
      <c r="AK66" s="1036" t="s">
        <v>385</v>
      </c>
      <c r="AL66" s="1031"/>
      <c r="AM66" s="1031"/>
      <c r="AN66" s="1031"/>
      <c r="AO66" s="1032"/>
      <c r="AP66" s="1036" t="s">
        <v>386</v>
      </c>
      <c r="AQ66" s="1037"/>
      <c r="AR66" s="1037"/>
      <c r="AS66" s="1037"/>
      <c r="AT66" s="1038"/>
      <c r="AU66" s="1036" t="s">
        <v>399</v>
      </c>
      <c r="AV66" s="1037"/>
      <c r="AW66" s="1037"/>
      <c r="AX66" s="1037"/>
      <c r="AY66" s="1038"/>
      <c r="AZ66" s="1036" t="s">
        <v>365</v>
      </c>
      <c r="BA66" s="1037"/>
      <c r="BB66" s="1037"/>
      <c r="BC66" s="1037"/>
      <c r="BD66" s="1050"/>
      <c r="BE66" s="223"/>
      <c r="BF66" s="223"/>
      <c r="BG66" s="223"/>
      <c r="BH66" s="223"/>
      <c r="BI66" s="223"/>
      <c r="BJ66" s="223"/>
      <c r="BK66" s="223"/>
      <c r="BL66" s="223"/>
      <c r="BM66" s="223"/>
      <c r="BN66" s="223"/>
      <c r="BO66" s="223"/>
      <c r="BP66" s="223"/>
      <c r="BQ66" s="220">
        <v>60</v>
      </c>
      <c r="BR66" s="225"/>
      <c r="BS66" s="980"/>
      <c r="BT66" s="981"/>
      <c r="BU66" s="981"/>
      <c r="BV66" s="981"/>
      <c r="BW66" s="981"/>
      <c r="BX66" s="981"/>
      <c r="BY66" s="981"/>
      <c r="BZ66" s="981"/>
      <c r="CA66" s="981"/>
      <c r="CB66" s="981"/>
      <c r="CC66" s="981"/>
      <c r="CD66" s="981"/>
      <c r="CE66" s="981"/>
      <c r="CF66" s="981"/>
      <c r="CG66" s="990"/>
      <c r="CH66" s="991"/>
      <c r="CI66" s="992"/>
      <c r="CJ66" s="992"/>
      <c r="CK66" s="992"/>
      <c r="CL66" s="993"/>
      <c r="CM66" s="991"/>
      <c r="CN66" s="992"/>
      <c r="CO66" s="992"/>
      <c r="CP66" s="992"/>
      <c r="CQ66" s="993"/>
      <c r="CR66" s="991"/>
      <c r="CS66" s="992"/>
      <c r="CT66" s="992"/>
      <c r="CU66" s="992"/>
      <c r="CV66" s="993"/>
      <c r="CW66" s="991"/>
      <c r="CX66" s="992"/>
      <c r="CY66" s="992"/>
      <c r="CZ66" s="992"/>
      <c r="DA66" s="993"/>
      <c r="DB66" s="991"/>
      <c r="DC66" s="992"/>
      <c r="DD66" s="992"/>
      <c r="DE66" s="992"/>
      <c r="DF66" s="993"/>
      <c r="DG66" s="991"/>
      <c r="DH66" s="992"/>
      <c r="DI66" s="992"/>
      <c r="DJ66" s="992"/>
      <c r="DK66" s="993"/>
      <c r="DL66" s="991"/>
      <c r="DM66" s="992"/>
      <c r="DN66" s="992"/>
      <c r="DO66" s="992"/>
      <c r="DP66" s="993"/>
      <c r="DQ66" s="991"/>
      <c r="DR66" s="992"/>
      <c r="DS66" s="992"/>
      <c r="DT66" s="992"/>
      <c r="DU66" s="993"/>
      <c r="DV66" s="980"/>
      <c r="DW66" s="981"/>
      <c r="DX66" s="981"/>
      <c r="DY66" s="981"/>
      <c r="DZ66" s="982"/>
      <c r="EA66" s="212"/>
    </row>
    <row r="67" spans="1:131" ht="26.25" customHeight="1" thickBot="1" x14ac:dyDescent="0.25">
      <c r="A67" s="1033"/>
      <c r="B67" s="1034"/>
      <c r="C67" s="1034"/>
      <c r="D67" s="1034"/>
      <c r="E67" s="1034"/>
      <c r="F67" s="1034"/>
      <c r="G67" s="1034"/>
      <c r="H67" s="1034"/>
      <c r="I67" s="1034"/>
      <c r="J67" s="1034"/>
      <c r="K67" s="1034"/>
      <c r="L67" s="1034"/>
      <c r="M67" s="1034"/>
      <c r="N67" s="1034"/>
      <c r="O67" s="1034"/>
      <c r="P67" s="1035"/>
      <c r="Q67" s="1039"/>
      <c r="R67" s="1040"/>
      <c r="S67" s="1040"/>
      <c r="T67" s="1040"/>
      <c r="U67" s="1041"/>
      <c r="V67" s="1039"/>
      <c r="W67" s="1040"/>
      <c r="X67" s="1040"/>
      <c r="Y67" s="1040"/>
      <c r="Z67" s="1041"/>
      <c r="AA67" s="1039"/>
      <c r="AB67" s="1040"/>
      <c r="AC67" s="1040"/>
      <c r="AD67" s="1040"/>
      <c r="AE67" s="1041"/>
      <c r="AF67" s="1045"/>
      <c r="AG67" s="1046"/>
      <c r="AH67" s="1046"/>
      <c r="AI67" s="1046"/>
      <c r="AJ67" s="1047"/>
      <c r="AK67" s="1048"/>
      <c r="AL67" s="1034"/>
      <c r="AM67" s="1034"/>
      <c r="AN67" s="1034"/>
      <c r="AO67" s="1035"/>
      <c r="AP67" s="1039"/>
      <c r="AQ67" s="1040"/>
      <c r="AR67" s="1040"/>
      <c r="AS67" s="1040"/>
      <c r="AT67" s="1041"/>
      <c r="AU67" s="1039"/>
      <c r="AV67" s="1040"/>
      <c r="AW67" s="1040"/>
      <c r="AX67" s="1040"/>
      <c r="AY67" s="1041"/>
      <c r="AZ67" s="1039"/>
      <c r="BA67" s="1040"/>
      <c r="BB67" s="1040"/>
      <c r="BC67" s="1040"/>
      <c r="BD67" s="1051"/>
      <c r="BE67" s="223"/>
      <c r="BF67" s="223"/>
      <c r="BG67" s="223"/>
      <c r="BH67" s="223"/>
      <c r="BI67" s="223"/>
      <c r="BJ67" s="223"/>
      <c r="BK67" s="223"/>
      <c r="BL67" s="223"/>
      <c r="BM67" s="223"/>
      <c r="BN67" s="223"/>
      <c r="BO67" s="223"/>
      <c r="BP67" s="223"/>
      <c r="BQ67" s="220">
        <v>61</v>
      </c>
      <c r="BR67" s="225"/>
      <c r="BS67" s="980"/>
      <c r="BT67" s="981"/>
      <c r="BU67" s="981"/>
      <c r="BV67" s="981"/>
      <c r="BW67" s="981"/>
      <c r="BX67" s="981"/>
      <c r="BY67" s="981"/>
      <c r="BZ67" s="981"/>
      <c r="CA67" s="981"/>
      <c r="CB67" s="981"/>
      <c r="CC67" s="981"/>
      <c r="CD67" s="981"/>
      <c r="CE67" s="981"/>
      <c r="CF67" s="981"/>
      <c r="CG67" s="990"/>
      <c r="CH67" s="991"/>
      <c r="CI67" s="992"/>
      <c r="CJ67" s="992"/>
      <c r="CK67" s="992"/>
      <c r="CL67" s="993"/>
      <c r="CM67" s="991"/>
      <c r="CN67" s="992"/>
      <c r="CO67" s="992"/>
      <c r="CP67" s="992"/>
      <c r="CQ67" s="993"/>
      <c r="CR67" s="991"/>
      <c r="CS67" s="992"/>
      <c r="CT67" s="992"/>
      <c r="CU67" s="992"/>
      <c r="CV67" s="993"/>
      <c r="CW67" s="991"/>
      <c r="CX67" s="992"/>
      <c r="CY67" s="992"/>
      <c r="CZ67" s="992"/>
      <c r="DA67" s="993"/>
      <c r="DB67" s="991"/>
      <c r="DC67" s="992"/>
      <c r="DD67" s="992"/>
      <c r="DE67" s="992"/>
      <c r="DF67" s="993"/>
      <c r="DG67" s="991"/>
      <c r="DH67" s="992"/>
      <c r="DI67" s="992"/>
      <c r="DJ67" s="992"/>
      <c r="DK67" s="993"/>
      <c r="DL67" s="991"/>
      <c r="DM67" s="992"/>
      <c r="DN67" s="992"/>
      <c r="DO67" s="992"/>
      <c r="DP67" s="993"/>
      <c r="DQ67" s="991"/>
      <c r="DR67" s="992"/>
      <c r="DS67" s="992"/>
      <c r="DT67" s="992"/>
      <c r="DU67" s="993"/>
      <c r="DV67" s="980"/>
      <c r="DW67" s="981"/>
      <c r="DX67" s="981"/>
      <c r="DY67" s="981"/>
      <c r="DZ67" s="982"/>
      <c r="EA67" s="212"/>
    </row>
    <row r="68" spans="1:131" ht="26.25" customHeight="1" thickTop="1" x14ac:dyDescent="0.2">
      <c r="A68" s="218">
        <v>1</v>
      </c>
      <c r="B68" s="1020" t="s">
        <v>551</v>
      </c>
      <c r="C68" s="1021"/>
      <c r="D68" s="1021"/>
      <c r="E68" s="1021"/>
      <c r="F68" s="1021"/>
      <c r="G68" s="1021"/>
      <c r="H68" s="1021"/>
      <c r="I68" s="1021"/>
      <c r="J68" s="1021"/>
      <c r="K68" s="1021"/>
      <c r="L68" s="1021"/>
      <c r="M68" s="1021"/>
      <c r="N68" s="1021"/>
      <c r="O68" s="1021"/>
      <c r="P68" s="1022"/>
      <c r="Q68" s="1023">
        <v>1895</v>
      </c>
      <c r="R68" s="1017"/>
      <c r="S68" s="1017"/>
      <c r="T68" s="1017"/>
      <c r="U68" s="1017"/>
      <c r="V68" s="1017">
        <v>1887</v>
      </c>
      <c r="W68" s="1017"/>
      <c r="X68" s="1017"/>
      <c r="Y68" s="1017"/>
      <c r="Z68" s="1017"/>
      <c r="AA68" s="1017">
        <v>9</v>
      </c>
      <c r="AB68" s="1017"/>
      <c r="AC68" s="1017"/>
      <c r="AD68" s="1017"/>
      <c r="AE68" s="1017"/>
      <c r="AF68" s="1017">
        <v>9</v>
      </c>
      <c r="AG68" s="1017"/>
      <c r="AH68" s="1017"/>
      <c r="AI68" s="1017"/>
      <c r="AJ68" s="1017"/>
      <c r="AK68" s="1017">
        <v>24</v>
      </c>
      <c r="AL68" s="1017"/>
      <c r="AM68" s="1017"/>
      <c r="AN68" s="1017"/>
      <c r="AO68" s="1017"/>
      <c r="AP68" s="1017" t="s">
        <v>565</v>
      </c>
      <c r="AQ68" s="1017"/>
      <c r="AR68" s="1017"/>
      <c r="AS68" s="1017"/>
      <c r="AT68" s="1017"/>
      <c r="AU68" s="1017" t="s">
        <v>565</v>
      </c>
      <c r="AV68" s="1017"/>
      <c r="AW68" s="1017"/>
      <c r="AX68" s="1017"/>
      <c r="AY68" s="1017"/>
      <c r="AZ68" s="1018"/>
      <c r="BA68" s="1018"/>
      <c r="BB68" s="1018"/>
      <c r="BC68" s="1018"/>
      <c r="BD68" s="1019"/>
      <c r="BE68" s="223"/>
      <c r="BF68" s="223"/>
      <c r="BG68" s="223"/>
      <c r="BH68" s="223"/>
      <c r="BI68" s="223"/>
      <c r="BJ68" s="223"/>
      <c r="BK68" s="223"/>
      <c r="BL68" s="223"/>
      <c r="BM68" s="223"/>
      <c r="BN68" s="223"/>
      <c r="BO68" s="223"/>
      <c r="BP68" s="223"/>
      <c r="BQ68" s="220">
        <v>62</v>
      </c>
      <c r="BR68" s="225"/>
      <c r="BS68" s="980"/>
      <c r="BT68" s="981"/>
      <c r="BU68" s="981"/>
      <c r="BV68" s="981"/>
      <c r="BW68" s="981"/>
      <c r="BX68" s="981"/>
      <c r="BY68" s="981"/>
      <c r="BZ68" s="981"/>
      <c r="CA68" s="981"/>
      <c r="CB68" s="981"/>
      <c r="CC68" s="981"/>
      <c r="CD68" s="981"/>
      <c r="CE68" s="981"/>
      <c r="CF68" s="981"/>
      <c r="CG68" s="990"/>
      <c r="CH68" s="991"/>
      <c r="CI68" s="992"/>
      <c r="CJ68" s="992"/>
      <c r="CK68" s="992"/>
      <c r="CL68" s="993"/>
      <c r="CM68" s="991"/>
      <c r="CN68" s="992"/>
      <c r="CO68" s="992"/>
      <c r="CP68" s="992"/>
      <c r="CQ68" s="993"/>
      <c r="CR68" s="991"/>
      <c r="CS68" s="992"/>
      <c r="CT68" s="992"/>
      <c r="CU68" s="992"/>
      <c r="CV68" s="993"/>
      <c r="CW68" s="991"/>
      <c r="CX68" s="992"/>
      <c r="CY68" s="992"/>
      <c r="CZ68" s="992"/>
      <c r="DA68" s="993"/>
      <c r="DB68" s="991"/>
      <c r="DC68" s="992"/>
      <c r="DD68" s="992"/>
      <c r="DE68" s="992"/>
      <c r="DF68" s="993"/>
      <c r="DG68" s="991"/>
      <c r="DH68" s="992"/>
      <c r="DI68" s="992"/>
      <c r="DJ68" s="992"/>
      <c r="DK68" s="993"/>
      <c r="DL68" s="991"/>
      <c r="DM68" s="992"/>
      <c r="DN68" s="992"/>
      <c r="DO68" s="992"/>
      <c r="DP68" s="993"/>
      <c r="DQ68" s="991"/>
      <c r="DR68" s="992"/>
      <c r="DS68" s="992"/>
      <c r="DT68" s="992"/>
      <c r="DU68" s="993"/>
      <c r="DV68" s="980"/>
      <c r="DW68" s="981"/>
      <c r="DX68" s="981"/>
      <c r="DY68" s="981"/>
      <c r="DZ68" s="982"/>
      <c r="EA68" s="212"/>
    </row>
    <row r="69" spans="1:131" ht="26.25" customHeight="1" x14ac:dyDescent="0.2">
      <c r="A69" s="220">
        <v>2</v>
      </c>
      <c r="B69" s="1009" t="s">
        <v>552</v>
      </c>
      <c r="C69" s="1010"/>
      <c r="D69" s="1010"/>
      <c r="E69" s="1010"/>
      <c r="F69" s="1010"/>
      <c r="G69" s="1010"/>
      <c r="H69" s="1010"/>
      <c r="I69" s="1010"/>
      <c r="J69" s="1010"/>
      <c r="K69" s="1010"/>
      <c r="L69" s="1010"/>
      <c r="M69" s="1010"/>
      <c r="N69" s="1010"/>
      <c r="O69" s="1010"/>
      <c r="P69" s="1011"/>
      <c r="Q69" s="1012">
        <v>25</v>
      </c>
      <c r="R69" s="1006"/>
      <c r="S69" s="1006"/>
      <c r="T69" s="1006"/>
      <c r="U69" s="1006"/>
      <c r="V69" s="1006">
        <v>23</v>
      </c>
      <c r="W69" s="1006"/>
      <c r="X69" s="1006"/>
      <c r="Y69" s="1006"/>
      <c r="Z69" s="1006"/>
      <c r="AA69" s="1006">
        <v>1</v>
      </c>
      <c r="AB69" s="1006"/>
      <c r="AC69" s="1006"/>
      <c r="AD69" s="1006"/>
      <c r="AE69" s="1006"/>
      <c r="AF69" s="1006">
        <v>1</v>
      </c>
      <c r="AG69" s="1006"/>
      <c r="AH69" s="1006"/>
      <c r="AI69" s="1006"/>
      <c r="AJ69" s="1006"/>
      <c r="AK69" s="1006">
        <v>9</v>
      </c>
      <c r="AL69" s="1006"/>
      <c r="AM69" s="1006"/>
      <c r="AN69" s="1006"/>
      <c r="AO69" s="1006"/>
      <c r="AP69" s="1006" t="s">
        <v>565</v>
      </c>
      <c r="AQ69" s="1006"/>
      <c r="AR69" s="1006"/>
      <c r="AS69" s="1006"/>
      <c r="AT69" s="1006"/>
      <c r="AU69" s="1006" t="s">
        <v>565</v>
      </c>
      <c r="AV69" s="1006"/>
      <c r="AW69" s="1006"/>
      <c r="AX69" s="1006"/>
      <c r="AY69" s="1006"/>
      <c r="AZ69" s="1007"/>
      <c r="BA69" s="1007"/>
      <c r="BB69" s="1007"/>
      <c r="BC69" s="1007"/>
      <c r="BD69" s="1008"/>
      <c r="BE69" s="223"/>
      <c r="BF69" s="223"/>
      <c r="BG69" s="223"/>
      <c r="BH69" s="223"/>
      <c r="BI69" s="223"/>
      <c r="BJ69" s="223"/>
      <c r="BK69" s="223"/>
      <c r="BL69" s="223"/>
      <c r="BM69" s="223"/>
      <c r="BN69" s="223"/>
      <c r="BO69" s="223"/>
      <c r="BP69" s="223"/>
      <c r="BQ69" s="220">
        <v>63</v>
      </c>
      <c r="BR69" s="225"/>
      <c r="BS69" s="980"/>
      <c r="BT69" s="981"/>
      <c r="BU69" s="981"/>
      <c r="BV69" s="981"/>
      <c r="BW69" s="981"/>
      <c r="BX69" s="981"/>
      <c r="BY69" s="981"/>
      <c r="BZ69" s="981"/>
      <c r="CA69" s="981"/>
      <c r="CB69" s="981"/>
      <c r="CC69" s="981"/>
      <c r="CD69" s="981"/>
      <c r="CE69" s="981"/>
      <c r="CF69" s="981"/>
      <c r="CG69" s="990"/>
      <c r="CH69" s="991"/>
      <c r="CI69" s="992"/>
      <c r="CJ69" s="992"/>
      <c r="CK69" s="992"/>
      <c r="CL69" s="993"/>
      <c r="CM69" s="991"/>
      <c r="CN69" s="992"/>
      <c r="CO69" s="992"/>
      <c r="CP69" s="992"/>
      <c r="CQ69" s="993"/>
      <c r="CR69" s="991"/>
      <c r="CS69" s="992"/>
      <c r="CT69" s="992"/>
      <c r="CU69" s="992"/>
      <c r="CV69" s="993"/>
      <c r="CW69" s="991"/>
      <c r="CX69" s="992"/>
      <c r="CY69" s="992"/>
      <c r="CZ69" s="992"/>
      <c r="DA69" s="993"/>
      <c r="DB69" s="991"/>
      <c r="DC69" s="992"/>
      <c r="DD69" s="992"/>
      <c r="DE69" s="992"/>
      <c r="DF69" s="993"/>
      <c r="DG69" s="991"/>
      <c r="DH69" s="992"/>
      <c r="DI69" s="992"/>
      <c r="DJ69" s="992"/>
      <c r="DK69" s="993"/>
      <c r="DL69" s="991"/>
      <c r="DM69" s="992"/>
      <c r="DN69" s="992"/>
      <c r="DO69" s="992"/>
      <c r="DP69" s="993"/>
      <c r="DQ69" s="991"/>
      <c r="DR69" s="992"/>
      <c r="DS69" s="992"/>
      <c r="DT69" s="992"/>
      <c r="DU69" s="993"/>
      <c r="DV69" s="980"/>
      <c r="DW69" s="981"/>
      <c r="DX69" s="981"/>
      <c r="DY69" s="981"/>
      <c r="DZ69" s="982"/>
      <c r="EA69" s="212"/>
    </row>
    <row r="70" spans="1:131" ht="26.25" customHeight="1" x14ac:dyDescent="0.2">
      <c r="A70" s="220">
        <v>3</v>
      </c>
      <c r="B70" s="1009" t="s">
        <v>553</v>
      </c>
      <c r="C70" s="1010"/>
      <c r="D70" s="1010"/>
      <c r="E70" s="1010"/>
      <c r="F70" s="1010"/>
      <c r="G70" s="1010"/>
      <c r="H70" s="1010"/>
      <c r="I70" s="1010"/>
      <c r="J70" s="1010"/>
      <c r="K70" s="1010"/>
      <c r="L70" s="1010"/>
      <c r="M70" s="1010"/>
      <c r="N70" s="1010"/>
      <c r="O70" s="1010"/>
      <c r="P70" s="1011"/>
      <c r="Q70" s="1012">
        <v>22</v>
      </c>
      <c r="R70" s="1006"/>
      <c r="S70" s="1006"/>
      <c r="T70" s="1006"/>
      <c r="U70" s="1006"/>
      <c r="V70" s="1006">
        <v>20</v>
      </c>
      <c r="W70" s="1006"/>
      <c r="X70" s="1006"/>
      <c r="Y70" s="1006"/>
      <c r="Z70" s="1006"/>
      <c r="AA70" s="1006">
        <v>2</v>
      </c>
      <c r="AB70" s="1006"/>
      <c r="AC70" s="1006"/>
      <c r="AD70" s="1006"/>
      <c r="AE70" s="1006"/>
      <c r="AF70" s="1006">
        <v>2</v>
      </c>
      <c r="AG70" s="1006"/>
      <c r="AH70" s="1006"/>
      <c r="AI70" s="1006"/>
      <c r="AJ70" s="1006"/>
      <c r="AK70" s="1006">
        <v>0</v>
      </c>
      <c r="AL70" s="1006"/>
      <c r="AM70" s="1006"/>
      <c r="AN70" s="1006"/>
      <c r="AO70" s="1006"/>
      <c r="AP70" s="1006" t="s">
        <v>565</v>
      </c>
      <c r="AQ70" s="1006"/>
      <c r="AR70" s="1006"/>
      <c r="AS70" s="1006"/>
      <c r="AT70" s="1006"/>
      <c r="AU70" s="1006" t="s">
        <v>565</v>
      </c>
      <c r="AV70" s="1006"/>
      <c r="AW70" s="1006"/>
      <c r="AX70" s="1006"/>
      <c r="AY70" s="1006"/>
      <c r="AZ70" s="1007"/>
      <c r="BA70" s="1007"/>
      <c r="BB70" s="1007"/>
      <c r="BC70" s="1007"/>
      <c r="BD70" s="1008"/>
      <c r="BE70" s="223"/>
      <c r="BF70" s="223"/>
      <c r="BG70" s="223"/>
      <c r="BH70" s="223"/>
      <c r="BI70" s="223"/>
      <c r="BJ70" s="223"/>
      <c r="BK70" s="223"/>
      <c r="BL70" s="223"/>
      <c r="BM70" s="223"/>
      <c r="BN70" s="223"/>
      <c r="BO70" s="223"/>
      <c r="BP70" s="223"/>
      <c r="BQ70" s="220">
        <v>64</v>
      </c>
      <c r="BR70" s="225"/>
      <c r="BS70" s="980"/>
      <c r="BT70" s="981"/>
      <c r="BU70" s="981"/>
      <c r="BV70" s="981"/>
      <c r="BW70" s="981"/>
      <c r="BX70" s="981"/>
      <c r="BY70" s="981"/>
      <c r="BZ70" s="981"/>
      <c r="CA70" s="981"/>
      <c r="CB70" s="981"/>
      <c r="CC70" s="981"/>
      <c r="CD70" s="981"/>
      <c r="CE70" s="981"/>
      <c r="CF70" s="981"/>
      <c r="CG70" s="990"/>
      <c r="CH70" s="991"/>
      <c r="CI70" s="992"/>
      <c r="CJ70" s="992"/>
      <c r="CK70" s="992"/>
      <c r="CL70" s="993"/>
      <c r="CM70" s="991"/>
      <c r="CN70" s="992"/>
      <c r="CO70" s="992"/>
      <c r="CP70" s="992"/>
      <c r="CQ70" s="993"/>
      <c r="CR70" s="991"/>
      <c r="CS70" s="992"/>
      <c r="CT70" s="992"/>
      <c r="CU70" s="992"/>
      <c r="CV70" s="993"/>
      <c r="CW70" s="991"/>
      <c r="CX70" s="992"/>
      <c r="CY70" s="992"/>
      <c r="CZ70" s="992"/>
      <c r="DA70" s="993"/>
      <c r="DB70" s="991"/>
      <c r="DC70" s="992"/>
      <c r="DD70" s="992"/>
      <c r="DE70" s="992"/>
      <c r="DF70" s="993"/>
      <c r="DG70" s="991"/>
      <c r="DH70" s="992"/>
      <c r="DI70" s="992"/>
      <c r="DJ70" s="992"/>
      <c r="DK70" s="993"/>
      <c r="DL70" s="991"/>
      <c r="DM70" s="992"/>
      <c r="DN70" s="992"/>
      <c r="DO70" s="992"/>
      <c r="DP70" s="993"/>
      <c r="DQ70" s="991"/>
      <c r="DR70" s="992"/>
      <c r="DS70" s="992"/>
      <c r="DT70" s="992"/>
      <c r="DU70" s="993"/>
      <c r="DV70" s="980"/>
      <c r="DW70" s="981"/>
      <c r="DX70" s="981"/>
      <c r="DY70" s="981"/>
      <c r="DZ70" s="982"/>
      <c r="EA70" s="212"/>
    </row>
    <row r="71" spans="1:131" ht="26.25" customHeight="1" x14ac:dyDescent="0.2">
      <c r="A71" s="220">
        <v>4</v>
      </c>
      <c r="B71" s="1009" t="s">
        <v>554</v>
      </c>
      <c r="C71" s="1010"/>
      <c r="D71" s="1010"/>
      <c r="E71" s="1010"/>
      <c r="F71" s="1010"/>
      <c r="G71" s="1010"/>
      <c r="H71" s="1010"/>
      <c r="I71" s="1010"/>
      <c r="J71" s="1010"/>
      <c r="K71" s="1010"/>
      <c r="L71" s="1010"/>
      <c r="M71" s="1010"/>
      <c r="N71" s="1010"/>
      <c r="O71" s="1010"/>
      <c r="P71" s="1011"/>
      <c r="Q71" s="1012">
        <v>222</v>
      </c>
      <c r="R71" s="1006"/>
      <c r="S71" s="1006"/>
      <c r="T71" s="1006"/>
      <c r="U71" s="1006"/>
      <c r="V71" s="1006">
        <v>215</v>
      </c>
      <c r="W71" s="1006"/>
      <c r="X71" s="1006"/>
      <c r="Y71" s="1006"/>
      <c r="Z71" s="1006"/>
      <c r="AA71" s="1006">
        <v>7</v>
      </c>
      <c r="AB71" s="1006"/>
      <c r="AC71" s="1006"/>
      <c r="AD71" s="1006"/>
      <c r="AE71" s="1006"/>
      <c r="AF71" s="1006">
        <v>7</v>
      </c>
      <c r="AG71" s="1006"/>
      <c r="AH71" s="1006"/>
      <c r="AI71" s="1006"/>
      <c r="AJ71" s="1006"/>
      <c r="AK71" s="1006">
        <v>6</v>
      </c>
      <c r="AL71" s="1006"/>
      <c r="AM71" s="1006"/>
      <c r="AN71" s="1006"/>
      <c r="AO71" s="1006"/>
      <c r="AP71" s="1006" t="s">
        <v>565</v>
      </c>
      <c r="AQ71" s="1006"/>
      <c r="AR71" s="1006"/>
      <c r="AS71" s="1006"/>
      <c r="AT71" s="1006"/>
      <c r="AU71" s="1006" t="s">
        <v>565</v>
      </c>
      <c r="AV71" s="1006"/>
      <c r="AW71" s="1006"/>
      <c r="AX71" s="1006"/>
      <c r="AY71" s="1006"/>
      <c r="AZ71" s="1007"/>
      <c r="BA71" s="1007"/>
      <c r="BB71" s="1007"/>
      <c r="BC71" s="1007"/>
      <c r="BD71" s="1008"/>
      <c r="BE71" s="223"/>
      <c r="BF71" s="223"/>
      <c r="BG71" s="223"/>
      <c r="BH71" s="223"/>
      <c r="BI71" s="223"/>
      <c r="BJ71" s="223"/>
      <c r="BK71" s="223"/>
      <c r="BL71" s="223"/>
      <c r="BM71" s="223"/>
      <c r="BN71" s="223"/>
      <c r="BO71" s="223"/>
      <c r="BP71" s="223"/>
      <c r="BQ71" s="220">
        <v>65</v>
      </c>
      <c r="BR71" s="225"/>
      <c r="BS71" s="980"/>
      <c r="BT71" s="981"/>
      <c r="BU71" s="981"/>
      <c r="BV71" s="981"/>
      <c r="BW71" s="981"/>
      <c r="BX71" s="981"/>
      <c r="BY71" s="981"/>
      <c r="BZ71" s="981"/>
      <c r="CA71" s="981"/>
      <c r="CB71" s="981"/>
      <c r="CC71" s="981"/>
      <c r="CD71" s="981"/>
      <c r="CE71" s="981"/>
      <c r="CF71" s="981"/>
      <c r="CG71" s="990"/>
      <c r="CH71" s="991"/>
      <c r="CI71" s="992"/>
      <c r="CJ71" s="992"/>
      <c r="CK71" s="992"/>
      <c r="CL71" s="993"/>
      <c r="CM71" s="991"/>
      <c r="CN71" s="992"/>
      <c r="CO71" s="992"/>
      <c r="CP71" s="992"/>
      <c r="CQ71" s="993"/>
      <c r="CR71" s="991"/>
      <c r="CS71" s="992"/>
      <c r="CT71" s="992"/>
      <c r="CU71" s="992"/>
      <c r="CV71" s="993"/>
      <c r="CW71" s="991"/>
      <c r="CX71" s="992"/>
      <c r="CY71" s="992"/>
      <c r="CZ71" s="992"/>
      <c r="DA71" s="993"/>
      <c r="DB71" s="991"/>
      <c r="DC71" s="992"/>
      <c r="DD71" s="992"/>
      <c r="DE71" s="992"/>
      <c r="DF71" s="993"/>
      <c r="DG71" s="991"/>
      <c r="DH71" s="992"/>
      <c r="DI71" s="992"/>
      <c r="DJ71" s="992"/>
      <c r="DK71" s="993"/>
      <c r="DL71" s="991"/>
      <c r="DM71" s="992"/>
      <c r="DN71" s="992"/>
      <c r="DO71" s="992"/>
      <c r="DP71" s="993"/>
      <c r="DQ71" s="991"/>
      <c r="DR71" s="992"/>
      <c r="DS71" s="992"/>
      <c r="DT71" s="992"/>
      <c r="DU71" s="993"/>
      <c r="DV71" s="980"/>
      <c r="DW71" s="981"/>
      <c r="DX71" s="981"/>
      <c r="DY71" s="981"/>
      <c r="DZ71" s="982"/>
      <c r="EA71" s="212"/>
    </row>
    <row r="72" spans="1:131" ht="26.25" customHeight="1" x14ac:dyDescent="0.2">
      <c r="A72" s="220">
        <v>5</v>
      </c>
      <c r="B72" s="1009" t="s">
        <v>555</v>
      </c>
      <c r="C72" s="1010"/>
      <c r="D72" s="1010"/>
      <c r="E72" s="1010"/>
      <c r="F72" s="1010"/>
      <c r="G72" s="1010"/>
      <c r="H72" s="1010"/>
      <c r="I72" s="1010"/>
      <c r="J72" s="1010"/>
      <c r="K72" s="1010"/>
      <c r="L72" s="1010"/>
      <c r="M72" s="1010"/>
      <c r="N72" s="1010"/>
      <c r="O72" s="1010"/>
      <c r="P72" s="1011"/>
      <c r="Q72" s="1012">
        <v>176722</v>
      </c>
      <c r="R72" s="1006"/>
      <c r="S72" s="1006"/>
      <c r="T72" s="1006"/>
      <c r="U72" s="1006"/>
      <c r="V72" s="1006">
        <v>170611</v>
      </c>
      <c r="W72" s="1006"/>
      <c r="X72" s="1006"/>
      <c r="Y72" s="1006"/>
      <c r="Z72" s="1006"/>
      <c r="AA72" s="1006">
        <v>6110</v>
      </c>
      <c r="AB72" s="1006"/>
      <c r="AC72" s="1006"/>
      <c r="AD72" s="1006"/>
      <c r="AE72" s="1006"/>
      <c r="AF72" s="1006">
        <v>6110</v>
      </c>
      <c r="AG72" s="1006"/>
      <c r="AH72" s="1006"/>
      <c r="AI72" s="1006"/>
      <c r="AJ72" s="1006"/>
      <c r="AK72" s="1006">
        <v>2165</v>
      </c>
      <c r="AL72" s="1006"/>
      <c r="AM72" s="1006"/>
      <c r="AN72" s="1006"/>
      <c r="AO72" s="1006"/>
      <c r="AP72" s="1006" t="s">
        <v>565</v>
      </c>
      <c r="AQ72" s="1006"/>
      <c r="AR72" s="1006"/>
      <c r="AS72" s="1006"/>
      <c r="AT72" s="1006"/>
      <c r="AU72" s="1006" t="s">
        <v>565</v>
      </c>
      <c r="AV72" s="1006"/>
      <c r="AW72" s="1006"/>
      <c r="AX72" s="1006"/>
      <c r="AY72" s="1006"/>
      <c r="AZ72" s="1007"/>
      <c r="BA72" s="1007"/>
      <c r="BB72" s="1007"/>
      <c r="BC72" s="1007"/>
      <c r="BD72" s="1008"/>
      <c r="BE72" s="223"/>
      <c r="BF72" s="223"/>
      <c r="BG72" s="223"/>
      <c r="BH72" s="223"/>
      <c r="BI72" s="223"/>
      <c r="BJ72" s="223"/>
      <c r="BK72" s="223"/>
      <c r="BL72" s="223"/>
      <c r="BM72" s="223"/>
      <c r="BN72" s="223"/>
      <c r="BO72" s="223"/>
      <c r="BP72" s="223"/>
      <c r="BQ72" s="220">
        <v>66</v>
      </c>
      <c r="BR72" s="225"/>
      <c r="BS72" s="980"/>
      <c r="BT72" s="981"/>
      <c r="BU72" s="981"/>
      <c r="BV72" s="981"/>
      <c r="BW72" s="981"/>
      <c r="BX72" s="981"/>
      <c r="BY72" s="981"/>
      <c r="BZ72" s="981"/>
      <c r="CA72" s="981"/>
      <c r="CB72" s="981"/>
      <c r="CC72" s="981"/>
      <c r="CD72" s="981"/>
      <c r="CE72" s="981"/>
      <c r="CF72" s="981"/>
      <c r="CG72" s="990"/>
      <c r="CH72" s="991"/>
      <c r="CI72" s="992"/>
      <c r="CJ72" s="992"/>
      <c r="CK72" s="992"/>
      <c r="CL72" s="993"/>
      <c r="CM72" s="991"/>
      <c r="CN72" s="992"/>
      <c r="CO72" s="992"/>
      <c r="CP72" s="992"/>
      <c r="CQ72" s="993"/>
      <c r="CR72" s="991"/>
      <c r="CS72" s="992"/>
      <c r="CT72" s="992"/>
      <c r="CU72" s="992"/>
      <c r="CV72" s="993"/>
      <c r="CW72" s="991"/>
      <c r="CX72" s="992"/>
      <c r="CY72" s="992"/>
      <c r="CZ72" s="992"/>
      <c r="DA72" s="993"/>
      <c r="DB72" s="991"/>
      <c r="DC72" s="992"/>
      <c r="DD72" s="992"/>
      <c r="DE72" s="992"/>
      <c r="DF72" s="993"/>
      <c r="DG72" s="991"/>
      <c r="DH72" s="992"/>
      <c r="DI72" s="992"/>
      <c r="DJ72" s="992"/>
      <c r="DK72" s="993"/>
      <c r="DL72" s="991"/>
      <c r="DM72" s="992"/>
      <c r="DN72" s="992"/>
      <c r="DO72" s="992"/>
      <c r="DP72" s="993"/>
      <c r="DQ72" s="991"/>
      <c r="DR72" s="992"/>
      <c r="DS72" s="992"/>
      <c r="DT72" s="992"/>
      <c r="DU72" s="993"/>
      <c r="DV72" s="980"/>
      <c r="DW72" s="981"/>
      <c r="DX72" s="981"/>
      <c r="DY72" s="981"/>
      <c r="DZ72" s="982"/>
      <c r="EA72" s="212"/>
    </row>
    <row r="73" spans="1:131" ht="26.25" customHeight="1" x14ac:dyDescent="0.2">
      <c r="A73" s="220">
        <v>6</v>
      </c>
      <c r="B73" s="1009" t="s">
        <v>556</v>
      </c>
      <c r="C73" s="1010"/>
      <c r="D73" s="1010"/>
      <c r="E73" s="1010"/>
      <c r="F73" s="1010"/>
      <c r="G73" s="1010"/>
      <c r="H73" s="1010"/>
      <c r="I73" s="1010"/>
      <c r="J73" s="1010"/>
      <c r="K73" s="1010"/>
      <c r="L73" s="1010"/>
      <c r="M73" s="1010"/>
      <c r="N73" s="1010"/>
      <c r="O73" s="1010"/>
      <c r="P73" s="1011"/>
      <c r="Q73" s="1012">
        <v>3</v>
      </c>
      <c r="R73" s="1006"/>
      <c r="S73" s="1006"/>
      <c r="T73" s="1006"/>
      <c r="U73" s="1006"/>
      <c r="V73" s="1006">
        <v>3</v>
      </c>
      <c r="W73" s="1006"/>
      <c r="X73" s="1006"/>
      <c r="Y73" s="1006"/>
      <c r="Z73" s="1006"/>
      <c r="AA73" s="1006">
        <v>0</v>
      </c>
      <c r="AB73" s="1006"/>
      <c r="AC73" s="1006"/>
      <c r="AD73" s="1006"/>
      <c r="AE73" s="1006"/>
      <c r="AF73" s="1006">
        <v>0</v>
      </c>
      <c r="AG73" s="1006"/>
      <c r="AH73" s="1006"/>
      <c r="AI73" s="1006"/>
      <c r="AJ73" s="1006"/>
      <c r="AK73" s="1006">
        <v>0</v>
      </c>
      <c r="AL73" s="1006"/>
      <c r="AM73" s="1006"/>
      <c r="AN73" s="1006"/>
      <c r="AO73" s="1006"/>
      <c r="AP73" s="1006" t="s">
        <v>565</v>
      </c>
      <c r="AQ73" s="1006"/>
      <c r="AR73" s="1006"/>
      <c r="AS73" s="1006"/>
      <c r="AT73" s="1006"/>
      <c r="AU73" s="1006" t="s">
        <v>565</v>
      </c>
      <c r="AV73" s="1006"/>
      <c r="AW73" s="1006"/>
      <c r="AX73" s="1006"/>
      <c r="AY73" s="1006"/>
      <c r="AZ73" s="1007"/>
      <c r="BA73" s="1007"/>
      <c r="BB73" s="1007"/>
      <c r="BC73" s="1007"/>
      <c r="BD73" s="1008"/>
      <c r="BE73" s="223"/>
      <c r="BF73" s="223"/>
      <c r="BG73" s="223"/>
      <c r="BH73" s="223"/>
      <c r="BI73" s="223"/>
      <c r="BJ73" s="223"/>
      <c r="BK73" s="223"/>
      <c r="BL73" s="223"/>
      <c r="BM73" s="223"/>
      <c r="BN73" s="223"/>
      <c r="BO73" s="223"/>
      <c r="BP73" s="223"/>
      <c r="BQ73" s="220">
        <v>67</v>
      </c>
      <c r="BR73" s="225"/>
      <c r="BS73" s="980"/>
      <c r="BT73" s="981"/>
      <c r="BU73" s="981"/>
      <c r="BV73" s="981"/>
      <c r="BW73" s="981"/>
      <c r="BX73" s="981"/>
      <c r="BY73" s="981"/>
      <c r="BZ73" s="981"/>
      <c r="CA73" s="981"/>
      <c r="CB73" s="981"/>
      <c r="CC73" s="981"/>
      <c r="CD73" s="981"/>
      <c r="CE73" s="981"/>
      <c r="CF73" s="981"/>
      <c r="CG73" s="990"/>
      <c r="CH73" s="991"/>
      <c r="CI73" s="992"/>
      <c r="CJ73" s="992"/>
      <c r="CK73" s="992"/>
      <c r="CL73" s="993"/>
      <c r="CM73" s="991"/>
      <c r="CN73" s="992"/>
      <c r="CO73" s="992"/>
      <c r="CP73" s="992"/>
      <c r="CQ73" s="993"/>
      <c r="CR73" s="991"/>
      <c r="CS73" s="992"/>
      <c r="CT73" s="992"/>
      <c r="CU73" s="992"/>
      <c r="CV73" s="993"/>
      <c r="CW73" s="991"/>
      <c r="CX73" s="992"/>
      <c r="CY73" s="992"/>
      <c r="CZ73" s="992"/>
      <c r="DA73" s="993"/>
      <c r="DB73" s="991"/>
      <c r="DC73" s="992"/>
      <c r="DD73" s="992"/>
      <c r="DE73" s="992"/>
      <c r="DF73" s="993"/>
      <c r="DG73" s="991"/>
      <c r="DH73" s="992"/>
      <c r="DI73" s="992"/>
      <c r="DJ73" s="992"/>
      <c r="DK73" s="993"/>
      <c r="DL73" s="991"/>
      <c r="DM73" s="992"/>
      <c r="DN73" s="992"/>
      <c r="DO73" s="992"/>
      <c r="DP73" s="993"/>
      <c r="DQ73" s="991"/>
      <c r="DR73" s="992"/>
      <c r="DS73" s="992"/>
      <c r="DT73" s="992"/>
      <c r="DU73" s="993"/>
      <c r="DV73" s="980"/>
      <c r="DW73" s="981"/>
      <c r="DX73" s="981"/>
      <c r="DY73" s="981"/>
      <c r="DZ73" s="982"/>
      <c r="EA73" s="212"/>
    </row>
    <row r="74" spans="1:131" ht="26.25" customHeight="1" x14ac:dyDescent="0.2">
      <c r="A74" s="220">
        <v>7</v>
      </c>
      <c r="B74" s="1009" t="s">
        <v>557</v>
      </c>
      <c r="C74" s="1010"/>
      <c r="D74" s="1010"/>
      <c r="E74" s="1010"/>
      <c r="F74" s="1010"/>
      <c r="G74" s="1010"/>
      <c r="H74" s="1010"/>
      <c r="I74" s="1010"/>
      <c r="J74" s="1010"/>
      <c r="K74" s="1010"/>
      <c r="L74" s="1010"/>
      <c r="M74" s="1010"/>
      <c r="N74" s="1010"/>
      <c r="O74" s="1010"/>
      <c r="P74" s="1011"/>
      <c r="Q74" s="1012">
        <v>38</v>
      </c>
      <c r="R74" s="1006"/>
      <c r="S74" s="1006"/>
      <c r="T74" s="1006"/>
      <c r="U74" s="1006"/>
      <c r="V74" s="1006">
        <v>34</v>
      </c>
      <c r="W74" s="1006"/>
      <c r="X74" s="1006"/>
      <c r="Y74" s="1006"/>
      <c r="Z74" s="1006"/>
      <c r="AA74" s="1006">
        <v>5</v>
      </c>
      <c r="AB74" s="1006"/>
      <c r="AC74" s="1006"/>
      <c r="AD74" s="1006"/>
      <c r="AE74" s="1006"/>
      <c r="AF74" s="1006">
        <v>5</v>
      </c>
      <c r="AG74" s="1006"/>
      <c r="AH74" s="1006"/>
      <c r="AI74" s="1006"/>
      <c r="AJ74" s="1006"/>
      <c r="AK74" s="1006">
        <v>32</v>
      </c>
      <c r="AL74" s="1006"/>
      <c r="AM74" s="1006"/>
      <c r="AN74" s="1006"/>
      <c r="AO74" s="1006"/>
      <c r="AP74" s="1006" t="s">
        <v>565</v>
      </c>
      <c r="AQ74" s="1006"/>
      <c r="AR74" s="1006"/>
      <c r="AS74" s="1006"/>
      <c r="AT74" s="1006"/>
      <c r="AU74" s="1006" t="s">
        <v>565</v>
      </c>
      <c r="AV74" s="1006"/>
      <c r="AW74" s="1006"/>
      <c r="AX74" s="1006"/>
      <c r="AY74" s="1006"/>
      <c r="AZ74" s="1007"/>
      <c r="BA74" s="1007"/>
      <c r="BB74" s="1007"/>
      <c r="BC74" s="1007"/>
      <c r="BD74" s="1008"/>
      <c r="BE74" s="223"/>
      <c r="BF74" s="223"/>
      <c r="BG74" s="223"/>
      <c r="BH74" s="223"/>
      <c r="BI74" s="223"/>
      <c r="BJ74" s="223"/>
      <c r="BK74" s="223"/>
      <c r="BL74" s="223"/>
      <c r="BM74" s="223"/>
      <c r="BN74" s="223"/>
      <c r="BO74" s="223"/>
      <c r="BP74" s="223"/>
      <c r="BQ74" s="220">
        <v>68</v>
      </c>
      <c r="BR74" s="225"/>
      <c r="BS74" s="980"/>
      <c r="BT74" s="981"/>
      <c r="BU74" s="981"/>
      <c r="BV74" s="981"/>
      <c r="BW74" s="981"/>
      <c r="BX74" s="981"/>
      <c r="BY74" s="981"/>
      <c r="BZ74" s="981"/>
      <c r="CA74" s="981"/>
      <c r="CB74" s="981"/>
      <c r="CC74" s="981"/>
      <c r="CD74" s="981"/>
      <c r="CE74" s="981"/>
      <c r="CF74" s="981"/>
      <c r="CG74" s="990"/>
      <c r="CH74" s="991"/>
      <c r="CI74" s="992"/>
      <c r="CJ74" s="992"/>
      <c r="CK74" s="992"/>
      <c r="CL74" s="993"/>
      <c r="CM74" s="991"/>
      <c r="CN74" s="992"/>
      <c r="CO74" s="992"/>
      <c r="CP74" s="992"/>
      <c r="CQ74" s="993"/>
      <c r="CR74" s="991"/>
      <c r="CS74" s="992"/>
      <c r="CT74" s="992"/>
      <c r="CU74" s="992"/>
      <c r="CV74" s="993"/>
      <c r="CW74" s="991"/>
      <c r="CX74" s="992"/>
      <c r="CY74" s="992"/>
      <c r="CZ74" s="992"/>
      <c r="DA74" s="993"/>
      <c r="DB74" s="991"/>
      <c r="DC74" s="992"/>
      <c r="DD74" s="992"/>
      <c r="DE74" s="992"/>
      <c r="DF74" s="993"/>
      <c r="DG74" s="991"/>
      <c r="DH74" s="992"/>
      <c r="DI74" s="992"/>
      <c r="DJ74" s="992"/>
      <c r="DK74" s="993"/>
      <c r="DL74" s="991"/>
      <c r="DM74" s="992"/>
      <c r="DN74" s="992"/>
      <c r="DO74" s="992"/>
      <c r="DP74" s="993"/>
      <c r="DQ74" s="991"/>
      <c r="DR74" s="992"/>
      <c r="DS74" s="992"/>
      <c r="DT74" s="992"/>
      <c r="DU74" s="993"/>
      <c r="DV74" s="980"/>
      <c r="DW74" s="981"/>
      <c r="DX74" s="981"/>
      <c r="DY74" s="981"/>
      <c r="DZ74" s="982"/>
      <c r="EA74" s="212"/>
    </row>
    <row r="75" spans="1:131" ht="26.25" customHeight="1" x14ac:dyDescent="0.2">
      <c r="A75" s="220">
        <v>8</v>
      </c>
      <c r="B75" s="1009" t="s">
        <v>558</v>
      </c>
      <c r="C75" s="1010"/>
      <c r="D75" s="1010"/>
      <c r="E75" s="1010"/>
      <c r="F75" s="1010"/>
      <c r="G75" s="1010"/>
      <c r="H75" s="1010"/>
      <c r="I75" s="1010"/>
      <c r="J75" s="1010"/>
      <c r="K75" s="1010"/>
      <c r="L75" s="1010"/>
      <c r="M75" s="1010"/>
      <c r="N75" s="1010"/>
      <c r="O75" s="1010"/>
      <c r="P75" s="1011"/>
      <c r="Q75" s="1013">
        <v>1133</v>
      </c>
      <c r="R75" s="1014"/>
      <c r="S75" s="1014"/>
      <c r="T75" s="1014"/>
      <c r="U75" s="1015"/>
      <c r="V75" s="1016">
        <v>1090</v>
      </c>
      <c r="W75" s="1014"/>
      <c r="X75" s="1014"/>
      <c r="Y75" s="1014"/>
      <c r="Z75" s="1015"/>
      <c r="AA75" s="1016">
        <v>43</v>
      </c>
      <c r="AB75" s="1014"/>
      <c r="AC75" s="1014"/>
      <c r="AD75" s="1014"/>
      <c r="AE75" s="1015"/>
      <c r="AF75" s="1016">
        <v>18</v>
      </c>
      <c r="AG75" s="1014"/>
      <c r="AH75" s="1014"/>
      <c r="AI75" s="1014"/>
      <c r="AJ75" s="1015"/>
      <c r="AK75" s="1016">
        <v>10</v>
      </c>
      <c r="AL75" s="1014"/>
      <c r="AM75" s="1014"/>
      <c r="AN75" s="1014"/>
      <c r="AO75" s="1015"/>
      <c r="AP75" s="1016">
        <v>875</v>
      </c>
      <c r="AQ75" s="1014"/>
      <c r="AR75" s="1014"/>
      <c r="AS75" s="1014"/>
      <c r="AT75" s="1015"/>
      <c r="AU75" s="1016">
        <v>361</v>
      </c>
      <c r="AV75" s="1014"/>
      <c r="AW75" s="1014"/>
      <c r="AX75" s="1014"/>
      <c r="AY75" s="1015"/>
      <c r="AZ75" s="1007"/>
      <c r="BA75" s="1007"/>
      <c r="BB75" s="1007"/>
      <c r="BC75" s="1007"/>
      <c r="BD75" s="1008"/>
      <c r="BE75" s="223"/>
      <c r="BF75" s="223"/>
      <c r="BG75" s="223"/>
      <c r="BH75" s="223"/>
      <c r="BI75" s="223"/>
      <c r="BJ75" s="223"/>
      <c r="BK75" s="223"/>
      <c r="BL75" s="223"/>
      <c r="BM75" s="223"/>
      <c r="BN75" s="223"/>
      <c r="BO75" s="223"/>
      <c r="BP75" s="223"/>
      <c r="BQ75" s="220">
        <v>69</v>
      </c>
      <c r="BR75" s="225"/>
      <c r="BS75" s="980"/>
      <c r="BT75" s="981"/>
      <c r="BU75" s="981"/>
      <c r="BV75" s="981"/>
      <c r="BW75" s="981"/>
      <c r="BX75" s="981"/>
      <c r="BY75" s="981"/>
      <c r="BZ75" s="981"/>
      <c r="CA75" s="981"/>
      <c r="CB75" s="981"/>
      <c r="CC75" s="981"/>
      <c r="CD75" s="981"/>
      <c r="CE75" s="981"/>
      <c r="CF75" s="981"/>
      <c r="CG75" s="990"/>
      <c r="CH75" s="991"/>
      <c r="CI75" s="992"/>
      <c r="CJ75" s="992"/>
      <c r="CK75" s="992"/>
      <c r="CL75" s="993"/>
      <c r="CM75" s="991"/>
      <c r="CN75" s="992"/>
      <c r="CO75" s="992"/>
      <c r="CP75" s="992"/>
      <c r="CQ75" s="993"/>
      <c r="CR75" s="991"/>
      <c r="CS75" s="992"/>
      <c r="CT75" s="992"/>
      <c r="CU75" s="992"/>
      <c r="CV75" s="993"/>
      <c r="CW75" s="991"/>
      <c r="CX75" s="992"/>
      <c r="CY75" s="992"/>
      <c r="CZ75" s="992"/>
      <c r="DA75" s="993"/>
      <c r="DB75" s="991"/>
      <c r="DC75" s="992"/>
      <c r="DD75" s="992"/>
      <c r="DE75" s="992"/>
      <c r="DF75" s="993"/>
      <c r="DG75" s="991"/>
      <c r="DH75" s="992"/>
      <c r="DI75" s="992"/>
      <c r="DJ75" s="992"/>
      <c r="DK75" s="993"/>
      <c r="DL75" s="991"/>
      <c r="DM75" s="992"/>
      <c r="DN75" s="992"/>
      <c r="DO75" s="992"/>
      <c r="DP75" s="993"/>
      <c r="DQ75" s="991"/>
      <c r="DR75" s="992"/>
      <c r="DS75" s="992"/>
      <c r="DT75" s="992"/>
      <c r="DU75" s="993"/>
      <c r="DV75" s="980"/>
      <c r="DW75" s="981"/>
      <c r="DX75" s="981"/>
      <c r="DY75" s="981"/>
      <c r="DZ75" s="982"/>
      <c r="EA75" s="212"/>
    </row>
    <row r="76" spans="1:131" ht="26.25" customHeight="1" x14ac:dyDescent="0.2">
      <c r="A76" s="220">
        <v>9</v>
      </c>
      <c r="B76" s="1009"/>
      <c r="C76" s="1010"/>
      <c r="D76" s="1010"/>
      <c r="E76" s="1010"/>
      <c r="F76" s="1010"/>
      <c r="G76" s="1010"/>
      <c r="H76" s="1010"/>
      <c r="I76" s="1010"/>
      <c r="J76" s="1010"/>
      <c r="K76" s="1010"/>
      <c r="L76" s="1010"/>
      <c r="M76" s="1010"/>
      <c r="N76" s="1010"/>
      <c r="O76" s="1010"/>
      <c r="P76" s="1011"/>
      <c r="Q76" s="1013"/>
      <c r="R76" s="1014"/>
      <c r="S76" s="1014"/>
      <c r="T76" s="1014"/>
      <c r="U76" s="1015"/>
      <c r="V76" s="1016"/>
      <c r="W76" s="1014"/>
      <c r="X76" s="1014"/>
      <c r="Y76" s="1014"/>
      <c r="Z76" s="1015"/>
      <c r="AA76" s="1016"/>
      <c r="AB76" s="1014"/>
      <c r="AC76" s="1014"/>
      <c r="AD76" s="1014"/>
      <c r="AE76" s="1015"/>
      <c r="AF76" s="1016"/>
      <c r="AG76" s="1014"/>
      <c r="AH76" s="1014"/>
      <c r="AI76" s="1014"/>
      <c r="AJ76" s="1015"/>
      <c r="AK76" s="1016"/>
      <c r="AL76" s="1014"/>
      <c r="AM76" s="1014"/>
      <c r="AN76" s="1014"/>
      <c r="AO76" s="1015"/>
      <c r="AP76" s="1016"/>
      <c r="AQ76" s="1014"/>
      <c r="AR76" s="1014"/>
      <c r="AS76" s="1014"/>
      <c r="AT76" s="1015"/>
      <c r="AU76" s="1016"/>
      <c r="AV76" s="1014"/>
      <c r="AW76" s="1014"/>
      <c r="AX76" s="1014"/>
      <c r="AY76" s="1015"/>
      <c r="AZ76" s="1007"/>
      <c r="BA76" s="1007"/>
      <c r="BB76" s="1007"/>
      <c r="BC76" s="1007"/>
      <c r="BD76" s="1008"/>
      <c r="BE76" s="223"/>
      <c r="BF76" s="223"/>
      <c r="BG76" s="223"/>
      <c r="BH76" s="223"/>
      <c r="BI76" s="223"/>
      <c r="BJ76" s="223"/>
      <c r="BK76" s="223"/>
      <c r="BL76" s="223"/>
      <c r="BM76" s="223"/>
      <c r="BN76" s="223"/>
      <c r="BO76" s="223"/>
      <c r="BP76" s="223"/>
      <c r="BQ76" s="220">
        <v>70</v>
      </c>
      <c r="BR76" s="225"/>
      <c r="BS76" s="980"/>
      <c r="BT76" s="981"/>
      <c r="BU76" s="981"/>
      <c r="BV76" s="981"/>
      <c r="BW76" s="981"/>
      <c r="BX76" s="981"/>
      <c r="BY76" s="981"/>
      <c r="BZ76" s="981"/>
      <c r="CA76" s="981"/>
      <c r="CB76" s="981"/>
      <c r="CC76" s="981"/>
      <c r="CD76" s="981"/>
      <c r="CE76" s="981"/>
      <c r="CF76" s="981"/>
      <c r="CG76" s="990"/>
      <c r="CH76" s="991"/>
      <c r="CI76" s="992"/>
      <c r="CJ76" s="992"/>
      <c r="CK76" s="992"/>
      <c r="CL76" s="993"/>
      <c r="CM76" s="991"/>
      <c r="CN76" s="992"/>
      <c r="CO76" s="992"/>
      <c r="CP76" s="992"/>
      <c r="CQ76" s="993"/>
      <c r="CR76" s="991"/>
      <c r="CS76" s="992"/>
      <c r="CT76" s="992"/>
      <c r="CU76" s="992"/>
      <c r="CV76" s="993"/>
      <c r="CW76" s="991"/>
      <c r="CX76" s="992"/>
      <c r="CY76" s="992"/>
      <c r="CZ76" s="992"/>
      <c r="DA76" s="993"/>
      <c r="DB76" s="991"/>
      <c r="DC76" s="992"/>
      <c r="DD76" s="992"/>
      <c r="DE76" s="992"/>
      <c r="DF76" s="993"/>
      <c r="DG76" s="991"/>
      <c r="DH76" s="992"/>
      <c r="DI76" s="992"/>
      <c r="DJ76" s="992"/>
      <c r="DK76" s="993"/>
      <c r="DL76" s="991"/>
      <c r="DM76" s="992"/>
      <c r="DN76" s="992"/>
      <c r="DO76" s="992"/>
      <c r="DP76" s="993"/>
      <c r="DQ76" s="991"/>
      <c r="DR76" s="992"/>
      <c r="DS76" s="992"/>
      <c r="DT76" s="992"/>
      <c r="DU76" s="993"/>
      <c r="DV76" s="980"/>
      <c r="DW76" s="981"/>
      <c r="DX76" s="981"/>
      <c r="DY76" s="981"/>
      <c r="DZ76" s="982"/>
      <c r="EA76" s="212"/>
    </row>
    <row r="77" spans="1:131" ht="26.25" customHeight="1" x14ac:dyDescent="0.2">
      <c r="A77" s="220">
        <v>10</v>
      </c>
      <c r="B77" s="1009"/>
      <c r="C77" s="1010"/>
      <c r="D77" s="1010"/>
      <c r="E77" s="1010"/>
      <c r="F77" s="1010"/>
      <c r="G77" s="1010"/>
      <c r="H77" s="1010"/>
      <c r="I77" s="1010"/>
      <c r="J77" s="1010"/>
      <c r="K77" s="1010"/>
      <c r="L77" s="1010"/>
      <c r="M77" s="1010"/>
      <c r="N77" s="1010"/>
      <c r="O77" s="1010"/>
      <c r="P77" s="1011"/>
      <c r="Q77" s="1013"/>
      <c r="R77" s="1014"/>
      <c r="S77" s="1014"/>
      <c r="T77" s="1014"/>
      <c r="U77" s="1015"/>
      <c r="V77" s="1016"/>
      <c r="W77" s="1014"/>
      <c r="X77" s="1014"/>
      <c r="Y77" s="1014"/>
      <c r="Z77" s="1015"/>
      <c r="AA77" s="1016"/>
      <c r="AB77" s="1014"/>
      <c r="AC77" s="1014"/>
      <c r="AD77" s="1014"/>
      <c r="AE77" s="1015"/>
      <c r="AF77" s="1016"/>
      <c r="AG77" s="1014"/>
      <c r="AH77" s="1014"/>
      <c r="AI77" s="1014"/>
      <c r="AJ77" s="1015"/>
      <c r="AK77" s="1016"/>
      <c r="AL77" s="1014"/>
      <c r="AM77" s="1014"/>
      <c r="AN77" s="1014"/>
      <c r="AO77" s="1015"/>
      <c r="AP77" s="1016"/>
      <c r="AQ77" s="1014"/>
      <c r="AR77" s="1014"/>
      <c r="AS77" s="1014"/>
      <c r="AT77" s="1015"/>
      <c r="AU77" s="1016"/>
      <c r="AV77" s="1014"/>
      <c r="AW77" s="1014"/>
      <c r="AX77" s="1014"/>
      <c r="AY77" s="1015"/>
      <c r="AZ77" s="1007"/>
      <c r="BA77" s="1007"/>
      <c r="BB77" s="1007"/>
      <c r="BC77" s="1007"/>
      <c r="BD77" s="1008"/>
      <c r="BE77" s="223"/>
      <c r="BF77" s="223"/>
      <c r="BG77" s="223"/>
      <c r="BH77" s="223"/>
      <c r="BI77" s="223"/>
      <c r="BJ77" s="223"/>
      <c r="BK77" s="223"/>
      <c r="BL77" s="223"/>
      <c r="BM77" s="223"/>
      <c r="BN77" s="223"/>
      <c r="BO77" s="223"/>
      <c r="BP77" s="223"/>
      <c r="BQ77" s="220">
        <v>71</v>
      </c>
      <c r="BR77" s="225"/>
      <c r="BS77" s="980"/>
      <c r="BT77" s="981"/>
      <c r="BU77" s="981"/>
      <c r="BV77" s="981"/>
      <c r="BW77" s="981"/>
      <c r="BX77" s="981"/>
      <c r="BY77" s="981"/>
      <c r="BZ77" s="981"/>
      <c r="CA77" s="981"/>
      <c r="CB77" s="981"/>
      <c r="CC77" s="981"/>
      <c r="CD77" s="981"/>
      <c r="CE77" s="981"/>
      <c r="CF77" s="981"/>
      <c r="CG77" s="990"/>
      <c r="CH77" s="991"/>
      <c r="CI77" s="992"/>
      <c r="CJ77" s="992"/>
      <c r="CK77" s="992"/>
      <c r="CL77" s="993"/>
      <c r="CM77" s="991"/>
      <c r="CN77" s="992"/>
      <c r="CO77" s="992"/>
      <c r="CP77" s="992"/>
      <c r="CQ77" s="993"/>
      <c r="CR77" s="991"/>
      <c r="CS77" s="992"/>
      <c r="CT77" s="992"/>
      <c r="CU77" s="992"/>
      <c r="CV77" s="993"/>
      <c r="CW77" s="991"/>
      <c r="CX77" s="992"/>
      <c r="CY77" s="992"/>
      <c r="CZ77" s="992"/>
      <c r="DA77" s="993"/>
      <c r="DB77" s="991"/>
      <c r="DC77" s="992"/>
      <c r="DD77" s="992"/>
      <c r="DE77" s="992"/>
      <c r="DF77" s="993"/>
      <c r="DG77" s="991"/>
      <c r="DH77" s="992"/>
      <c r="DI77" s="992"/>
      <c r="DJ77" s="992"/>
      <c r="DK77" s="993"/>
      <c r="DL77" s="991"/>
      <c r="DM77" s="992"/>
      <c r="DN77" s="992"/>
      <c r="DO77" s="992"/>
      <c r="DP77" s="993"/>
      <c r="DQ77" s="991"/>
      <c r="DR77" s="992"/>
      <c r="DS77" s="992"/>
      <c r="DT77" s="992"/>
      <c r="DU77" s="993"/>
      <c r="DV77" s="980"/>
      <c r="DW77" s="981"/>
      <c r="DX77" s="981"/>
      <c r="DY77" s="981"/>
      <c r="DZ77" s="982"/>
      <c r="EA77" s="212"/>
    </row>
    <row r="78" spans="1:131" ht="26.25" customHeight="1" x14ac:dyDescent="0.2">
      <c r="A78" s="220">
        <v>11</v>
      </c>
      <c r="B78" s="1009"/>
      <c r="C78" s="1010"/>
      <c r="D78" s="1010"/>
      <c r="E78" s="1010"/>
      <c r="F78" s="1010"/>
      <c r="G78" s="1010"/>
      <c r="H78" s="1010"/>
      <c r="I78" s="1010"/>
      <c r="J78" s="1010"/>
      <c r="K78" s="1010"/>
      <c r="L78" s="1010"/>
      <c r="M78" s="1010"/>
      <c r="N78" s="1010"/>
      <c r="O78" s="1010"/>
      <c r="P78" s="1011"/>
      <c r="Q78" s="1012"/>
      <c r="R78" s="1006"/>
      <c r="S78" s="1006"/>
      <c r="T78" s="1006"/>
      <c r="U78" s="1006"/>
      <c r="V78" s="1006"/>
      <c r="W78" s="1006"/>
      <c r="X78" s="1006"/>
      <c r="Y78" s="1006"/>
      <c r="Z78" s="1006"/>
      <c r="AA78" s="1006"/>
      <c r="AB78" s="1006"/>
      <c r="AC78" s="1006"/>
      <c r="AD78" s="1006"/>
      <c r="AE78" s="1006"/>
      <c r="AF78" s="1006"/>
      <c r="AG78" s="1006"/>
      <c r="AH78" s="1006"/>
      <c r="AI78" s="1006"/>
      <c r="AJ78" s="1006"/>
      <c r="AK78" s="1006"/>
      <c r="AL78" s="1006"/>
      <c r="AM78" s="1006"/>
      <c r="AN78" s="1006"/>
      <c r="AO78" s="1006"/>
      <c r="AP78" s="1006"/>
      <c r="AQ78" s="1006"/>
      <c r="AR78" s="1006"/>
      <c r="AS78" s="1006"/>
      <c r="AT78" s="1006"/>
      <c r="AU78" s="1006"/>
      <c r="AV78" s="1006"/>
      <c r="AW78" s="1006"/>
      <c r="AX78" s="1006"/>
      <c r="AY78" s="1006"/>
      <c r="AZ78" s="1007"/>
      <c r="BA78" s="1007"/>
      <c r="BB78" s="1007"/>
      <c r="BC78" s="1007"/>
      <c r="BD78" s="1008"/>
      <c r="BE78" s="223"/>
      <c r="BF78" s="223"/>
      <c r="BG78" s="223"/>
      <c r="BH78" s="223"/>
      <c r="BI78" s="223"/>
      <c r="BJ78" s="212"/>
      <c r="BK78" s="212"/>
      <c r="BL78" s="212"/>
      <c r="BM78" s="212"/>
      <c r="BN78" s="212"/>
      <c r="BO78" s="223"/>
      <c r="BP78" s="223"/>
      <c r="BQ78" s="220">
        <v>72</v>
      </c>
      <c r="BR78" s="225"/>
      <c r="BS78" s="980"/>
      <c r="BT78" s="981"/>
      <c r="BU78" s="981"/>
      <c r="BV78" s="981"/>
      <c r="BW78" s="981"/>
      <c r="BX78" s="981"/>
      <c r="BY78" s="981"/>
      <c r="BZ78" s="981"/>
      <c r="CA78" s="981"/>
      <c r="CB78" s="981"/>
      <c r="CC78" s="981"/>
      <c r="CD78" s="981"/>
      <c r="CE78" s="981"/>
      <c r="CF78" s="981"/>
      <c r="CG78" s="990"/>
      <c r="CH78" s="991"/>
      <c r="CI78" s="992"/>
      <c r="CJ78" s="992"/>
      <c r="CK78" s="992"/>
      <c r="CL78" s="993"/>
      <c r="CM78" s="991"/>
      <c r="CN78" s="992"/>
      <c r="CO78" s="992"/>
      <c r="CP78" s="992"/>
      <c r="CQ78" s="993"/>
      <c r="CR78" s="991"/>
      <c r="CS78" s="992"/>
      <c r="CT78" s="992"/>
      <c r="CU78" s="992"/>
      <c r="CV78" s="993"/>
      <c r="CW78" s="991"/>
      <c r="CX78" s="992"/>
      <c r="CY78" s="992"/>
      <c r="CZ78" s="992"/>
      <c r="DA78" s="993"/>
      <c r="DB78" s="991"/>
      <c r="DC78" s="992"/>
      <c r="DD78" s="992"/>
      <c r="DE78" s="992"/>
      <c r="DF78" s="993"/>
      <c r="DG78" s="991"/>
      <c r="DH78" s="992"/>
      <c r="DI78" s="992"/>
      <c r="DJ78" s="992"/>
      <c r="DK78" s="993"/>
      <c r="DL78" s="991"/>
      <c r="DM78" s="992"/>
      <c r="DN78" s="992"/>
      <c r="DO78" s="992"/>
      <c r="DP78" s="993"/>
      <c r="DQ78" s="991"/>
      <c r="DR78" s="992"/>
      <c r="DS78" s="992"/>
      <c r="DT78" s="992"/>
      <c r="DU78" s="993"/>
      <c r="DV78" s="980"/>
      <c r="DW78" s="981"/>
      <c r="DX78" s="981"/>
      <c r="DY78" s="981"/>
      <c r="DZ78" s="982"/>
      <c r="EA78" s="212"/>
    </row>
    <row r="79" spans="1:131" ht="26.25" customHeight="1" x14ac:dyDescent="0.2">
      <c r="A79" s="220">
        <v>12</v>
      </c>
      <c r="B79" s="1009"/>
      <c r="C79" s="1010"/>
      <c r="D79" s="1010"/>
      <c r="E79" s="1010"/>
      <c r="F79" s="1010"/>
      <c r="G79" s="1010"/>
      <c r="H79" s="1010"/>
      <c r="I79" s="1010"/>
      <c r="J79" s="1010"/>
      <c r="K79" s="1010"/>
      <c r="L79" s="1010"/>
      <c r="M79" s="1010"/>
      <c r="N79" s="1010"/>
      <c r="O79" s="1010"/>
      <c r="P79" s="1011"/>
      <c r="Q79" s="1012"/>
      <c r="R79" s="1006"/>
      <c r="S79" s="1006"/>
      <c r="T79" s="1006"/>
      <c r="U79" s="1006"/>
      <c r="V79" s="1006"/>
      <c r="W79" s="1006"/>
      <c r="X79" s="1006"/>
      <c r="Y79" s="1006"/>
      <c r="Z79" s="1006"/>
      <c r="AA79" s="1006"/>
      <c r="AB79" s="1006"/>
      <c r="AC79" s="1006"/>
      <c r="AD79" s="1006"/>
      <c r="AE79" s="1006"/>
      <c r="AF79" s="1006"/>
      <c r="AG79" s="1006"/>
      <c r="AH79" s="1006"/>
      <c r="AI79" s="1006"/>
      <c r="AJ79" s="1006"/>
      <c r="AK79" s="1006"/>
      <c r="AL79" s="1006"/>
      <c r="AM79" s="1006"/>
      <c r="AN79" s="1006"/>
      <c r="AO79" s="1006"/>
      <c r="AP79" s="1006"/>
      <c r="AQ79" s="1006"/>
      <c r="AR79" s="1006"/>
      <c r="AS79" s="1006"/>
      <c r="AT79" s="1006"/>
      <c r="AU79" s="1006"/>
      <c r="AV79" s="1006"/>
      <c r="AW79" s="1006"/>
      <c r="AX79" s="1006"/>
      <c r="AY79" s="1006"/>
      <c r="AZ79" s="1007"/>
      <c r="BA79" s="1007"/>
      <c r="BB79" s="1007"/>
      <c r="BC79" s="1007"/>
      <c r="BD79" s="1008"/>
      <c r="BE79" s="223"/>
      <c r="BF79" s="223"/>
      <c r="BG79" s="223"/>
      <c r="BH79" s="223"/>
      <c r="BI79" s="223"/>
      <c r="BJ79" s="212"/>
      <c r="BK79" s="212"/>
      <c r="BL79" s="212"/>
      <c r="BM79" s="212"/>
      <c r="BN79" s="212"/>
      <c r="BO79" s="223"/>
      <c r="BP79" s="223"/>
      <c r="BQ79" s="220">
        <v>73</v>
      </c>
      <c r="BR79" s="225"/>
      <c r="BS79" s="980"/>
      <c r="BT79" s="981"/>
      <c r="BU79" s="981"/>
      <c r="BV79" s="981"/>
      <c r="BW79" s="981"/>
      <c r="BX79" s="981"/>
      <c r="BY79" s="981"/>
      <c r="BZ79" s="981"/>
      <c r="CA79" s="981"/>
      <c r="CB79" s="981"/>
      <c r="CC79" s="981"/>
      <c r="CD79" s="981"/>
      <c r="CE79" s="981"/>
      <c r="CF79" s="981"/>
      <c r="CG79" s="990"/>
      <c r="CH79" s="991"/>
      <c r="CI79" s="992"/>
      <c r="CJ79" s="992"/>
      <c r="CK79" s="992"/>
      <c r="CL79" s="993"/>
      <c r="CM79" s="991"/>
      <c r="CN79" s="992"/>
      <c r="CO79" s="992"/>
      <c r="CP79" s="992"/>
      <c r="CQ79" s="993"/>
      <c r="CR79" s="991"/>
      <c r="CS79" s="992"/>
      <c r="CT79" s="992"/>
      <c r="CU79" s="992"/>
      <c r="CV79" s="993"/>
      <c r="CW79" s="991"/>
      <c r="CX79" s="992"/>
      <c r="CY79" s="992"/>
      <c r="CZ79" s="992"/>
      <c r="DA79" s="993"/>
      <c r="DB79" s="991"/>
      <c r="DC79" s="992"/>
      <c r="DD79" s="992"/>
      <c r="DE79" s="992"/>
      <c r="DF79" s="993"/>
      <c r="DG79" s="991"/>
      <c r="DH79" s="992"/>
      <c r="DI79" s="992"/>
      <c r="DJ79" s="992"/>
      <c r="DK79" s="993"/>
      <c r="DL79" s="991"/>
      <c r="DM79" s="992"/>
      <c r="DN79" s="992"/>
      <c r="DO79" s="992"/>
      <c r="DP79" s="993"/>
      <c r="DQ79" s="991"/>
      <c r="DR79" s="992"/>
      <c r="DS79" s="992"/>
      <c r="DT79" s="992"/>
      <c r="DU79" s="993"/>
      <c r="DV79" s="980"/>
      <c r="DW79" s="981"/>
      <c r="DX79" s="981"/>
      <c r="DY79" s="981"/>
      <c r="DZ79" s="982"/>
      <c r="EA79" s="212"/>
    </row>
    <row r="80" spans="1:131" ht="26.25" customHeight="1" x14ac:dyDescent="0.2">
      <c r="A80" s="220">
        <v>13</v>
      </c>
      <c r="B80" s="1009"/>
      <c r="C80" s="1010"/>
      <c r="D80" s="1010"/>
      <c r="E80" s="1010"/>
      <c r="F80" s="1010"/>
      <c r="G80" s="1010"/>
      <c r="H80" s="1010"/>
      <c r="I80" s="1010"/>
      <c r="J80" s="1010"/>
      <c r="K80" s="1010"/>
      <c r="L80" s="1010"/>
      <c r="M80" s="1010"/>
      <c r="N80" s="1010"/>
      <c r="O80" s="1010"/>
      <c r="P80" s="1011"/>
      <c r="Q80" s="1012"/>
      <c r="R80" s="1006"/>
      <c r="S80" s="1006"/>
      <c r="T80" s="1006"/>
      <c r="U80" s="1006"/>
      <c r="V80" s="1006"/>
      <c r="W80" s="1006"/>
      <c r="X80" s="1006"/>
      <c r="Y80" s="1006"/>
      <c r="Z80" s="1006"/>
      <c r="AA80" s="1006"/>
      <c r="AB80" s="1006"/>
      <c r="AC80" s="1006"/>
      <c r="AD80" s="1006"/>
      <c r="AE80" s="1006"/>
      <c r="AF80" s="1006"/>
      <c r="AG80" s="1006"/>
      <c r="AH80" s="1006"/>
      <c r="AI80" s="1006"/>
      <c r="AJ80" s="1006"/>
      <c r="AK80" s="1006"/>
      <c r="AL80" s="1006"/>
      <c r="AM80" s="1006"/>
      <c r="AN80" s="1006"/>
      <c r="AO80" s="1006"/>
      <c r="AP80" s="1006"/>
      <c r="AQ80" s="1006"/>
      <c r="AR80" s="1006"/>
      <c r="AS80" s="1006"/>
      <c r="AT80" s="1006"/>
      <c r="AU80" s="1006"/>
      <c r="AV80" s="1006"/>
      <c r="AW80" s="1006"/>
      <c r="AX80" s="1006"/>
      <c r="AY80" s="1006"/>
      <c r="AZ80" s="1007"/>
      <c r="BA80" s="1007"/>
      <c r="BB80" s="1007"/>
      <c r="BC80" s="1007"/>
      <c r="BD80" s="1008"/>
      <c r="BE80" s="223"/>
      <c r="BF80" s="223"/>
      <c r="BG80" s="223"/>
      <c r="BH80" s="223"/>
      <c r="BI80" s="223"/>
      <c r="BJ80" s="223"/>
      <c r="BK80" s="223"/>
      <c r="BL80" s="223"/>
      <c r="BM80" s="223"/>
      <c r="BN80" s="223"/>
      <c r="BO80" s="223"/>
      <c r="BP80" s="223"/>
      <c r="BQ80" s="220">
        <v>74</v>
      </c>
      <c r="BR80" s="225"/>
      <c r="BS80" s="980"/>
      <c r="BT80" s="981"/>
      <c r="BU80" s="981"/>
      <c r="BV80" s="981"/>
      <c r="BW80" s="981"/>
      <c r="BX80" s="981"/>
      <c r="BY80" s="981"/>
      <c r="BZ80" s="981"/>
      <c r="CA80" s="981"/>
      <c r="CB80" s="981"/>
      <c r="CC80" s="981"/>
      <c r="CD80" s="981"/>
      <c r="CE80" s="981"/>
      <c r="CF80" s="981"/>
      <c r="CG80" s="990"/>
      <c r="CH80" s="991"/>
      <c r="CI80" s="992"/>
      <c r="CJ80" s="992"/>
      <c r="CK80" s="992"/>
      <c r="CL80" s="993"/>
      <c r="CM80" s="991"/>
      <c r="CN80" s="992"/>
      <c r="CO80" s="992"/>
      <c r="CP80" s="992"/>
      <c r="CQ80" s="993"/>
      <c r="CR80" s="991"/>
      <c r="CS80" s="992"/>
      <c r="CT80" s="992"/>
      <c r="CU80" s="992"/>
      <c r="CV80" s="993"/>
      <c r="CW80" s="991"/>
      <c r="CX80" s="992"/>
      <c r="CY80" s="992"/>
      <c r="CZ80" s="992"/>
      <c r="DA80" s="993"/>
      <c r="DB80" s="991"/>
      <c r="DC80" s="992"/>
      <c r="DD80" s="992"/>
      <c r="DE80" s="992"/>
      <c r="DF80" s="993"/>
      <c r="DG80" s="991"/>
      <c r="DH80" s="992"/>
      <c r="DI80" s="992"/>
      <c r="DJ80" s="992"/>
      <c r="DK80" s="993"/>
      <c r="DL80" s="991"/>
      <c r="DM80" s="992"/>
      <c r="DN80" s="992"/>
      <c r="DO80" s="992"/>
      <c r="DP80" s="993"/>
      <c r="DQ80" s="991"/>
      <c r="DR80" s="992"/>
      <c r="DS80" s="992"/>
      <c r="DT80" s="992"/>
      <c r="DU80" s="993"/>
      <c r="DV80" s="980"/>
      <c r="DW80" s="981"/>
      <c r="DX80" s="981"/>
      <c r="DY80" s="981"/>
      <c r="DZ80" s="982"/>
      <c r="EA80" s="212"/>
    </row>
    <row r="81" spans="1:131" ht="26.25" customHeight="1" x14ac:dyDescent="0.2">
      <c r="A81" s="220">
        <v>14</v>
      </c>
      <c r="B81" s="1009"/>
      <c r="C81" s="1010"/>
      <c r="D81" s="1010"/>
      <c r="E81" s="1010"/>
      <c r="F81" s="1010"/>
      <c r="G81" s="1010"/>
      <c r="H81" s="1010"/>
      <c r="I81" s="1010"/>
      <c r="J81" s="1010"/>
      <c r="K81" s="1010"/>
      <c r="L81" s="1010"/>
      <c r="M81" s="1010"/>
      <c r="N81" s="1010"/>
      <c r="O81" s="1010"/>
      <c r="P81" s="1011"/>
      <c r="Q81" s="1012"/>
      <c r="R81" s="1006"/>
      <c r="S81" s="1006"/>
      <c r="T81" s="1006"/>
      <c r="U81" s="1006"/>
      <c r="V81" s="1006"/>
      <c r="W81" s="1006"/>
      <c r="X81" s="1006"/>
      <c r="Y81" s="1006"/>
      <c r="Z81" s="1006"/>
      <c r="AA81" s="1006"/>
      <c r="AB81" s="1006"/>
      <c r="AC81" s="1006"/>
      <c r="AD81" s="1006"/>
      <c r="AE81" s="1006"/>
      <c r="AF81" s="1006"/>
      <c r="AG81" s="1006"/>
      <c r="AH81" s="1006"/>
      <c r="AI81" s="1006"/>
      <c r="AJ81" s="1006"/>
      <c r="AK81" s="1006"/>
      <c r="AL81" s="1006"/>
      <c r="AM81" s="1006"/>
      <c r="AN81" s="1006"/>
      <c r="AO81" s="1006"/>
      <c r="AP81" s="1006"/>
      <c r="AQ81" s="1006"/>
      <c r="AR81" s="1006"/>
      <c r="AS81" s="1006"/>
      <c r="AT81" s="1006"/>
      <c r="AU81" s="1006"/>
      <c r="AV81" s="1006"/>
      <c r="AW81" s="1006"/>
      <c r="AX81" s="1006"/>
      <c r="AY81" s="1006"/>
      <c r="AZ81" s="1007"/>
      <c r="BA81" s="1007"/>
      <c r="BB81" s="1007"/>
      <c r="BC81" s="1007"/>
      <c r="BD81" s="1008"/>
      <c r="BE81" s="223"/>
      <c r="BF81" s="223"/>
      <c r="BG81" s="223"/>
      <c r="BH81" s="223"/>
      <c r="BI81" s="223"/>
      <c r="BJ81" s="223"/>
      <c r="BK81" s="223"/>
      <c r="BL81" s="223"/>
      <c r="BM81" s="223"/>
      <c r="BN81" s="223"/>
      <c r="BO81" s="223"/>
      <c r="BP81" s="223"/>
      <c r="BQ81" s="220">
        <v>75</v>
      </c>
      <c r="BR81" s="225"/>
      <c r="BS81" s="980"/>
      <c r="BT81" s="981"/>
      <c r="BU81" s="981"/>
      <c r="BV81" s="981"/>
      <c r="BW81" s="981"/>
      <c r="BX81" s="981"/>
      <c r="BY81" s="981"/>
      <c r="BZ81" s="981"/>
      <c r="CA81" s="981"/>
      <c r="CB81" s="981"/>
      <c r="CC81" s="981"/>
      <c r="CD81" s="981"/>
      <c r="CE81" s="981"/>
      <c r="CF81" s="981"/>
      <c r="CG81" s="990"/>
      <c r="CH81" s="991"/>
      <c r="CI81" s="992"/>
      <c r="CJ81" s="992"/>
      <c r="CK81" s="992"/>
      <c r="CL81" s="993"/>
      <c r="CM81" s="991"/>
      <c r="CN81" s="992"/>
      <c r="CO81" s="992"/>
      <c r="CP81" s="992"/>
      <c r="CQ81" s="993"/>
      <c r="CR81" s="991"/>
      <c r="CS81" s="992"/>
      <c r="CT81" s="992"/>
      <c r="CU81" s="992"/>
      <c r="CV81" s="993"/>
      <c r="CW81" s="991"/>
      <c r="CX81" s="992"/>
      <c r="CY81" s="992"/>
      <c r="CZ81" s="992"/>
      <c r="DA81" s="993"/>
      <c r="DB81" s="991"/>
      <c r="DC81" s="992"/>
      <c r="DD81" s="992"/>
      <c r="DE81" s="992"/>
      <c r="DF81" s="993"/>
      <c r="DG81" s="991"/>
      <c r="DH81" s="992"/>
      <c r="DI81" s="992"/>
      <c r="DJ81" s="992"/>
      <c r="DK81" s="993"/>
      <c r="DL81" s="991"/>
      <c r="DM81" s="992"/>
      <c r="DN81" s="992"/>
      <c r="DO81" s="992"/>
      <c r="DP81" s="993"/>
      <c r="DQ81" s="991"/>
      <c r="DR81" s="992"/>
      <c r="DS81" s="992"/>
      <c r="DT81" s="992"/>
      <c r="DU81" s="993"/>
      <c r="DV81" s="980"/>
      <c r="DW81" s="981"/>
      <c r="DX81" s="981"/>
      <c r="DY81" s="981"/>
      <c r="DZ81" s="982"/>
      <c r="EA81" s="212"/>
    </row>
    <row r="82" spans="1:131" ht="26.25" customHeight="1" x14ac:dyDescent="0.2">
      <c r="A82" s="220">
        <v>15</v>
      </c>
      <c r="B82" s="1009"/>
      <c r="C82" s="1010"/>
      <c r="D82" s="1010"/>
      <c r="E82" s="1010"/>
      <c r="F82" s="1010"/>
      <c r="G82" s="1010"/>
      <c r="H82" s="1010"/>
      <c r="I82" s="1010"/>
      <c r="J82" s="1010"/>
      <c r="K82" s="1010"/>
      <c r="L82" s="1010"/>
      <c r="M82" s="1010"/>
      <c r="N82" s="1010"/>
      <c r="O82" s="1010"/>
      <c r="P82" s="1011"/>
      <c r="Q82" s="1012"/>
      <c r="R82" s="1006"/>
      <c r="S82" s="1006"/>
      <c r="T82" s="1006"/>
      <c r="U82" s="1006"/>
      <c r="V82" s="1006"/>
      <c r="W82" s="1006"/>
      <c r="X82" s="1006"/>
      <c r="Y82" s="1006"/>
      <c r="Z82" s="1006"/>
      <c r="AA82" s="1006"/>
      <c r="AB82" s="1006"/>
      <c r="AC82" s="1006"/>
      <c r="AD82" s="1006"/>
      <c r="AE82" s="1006"/>
      <c r="AF82" s="1006"/>
      <c r="AG82" s="1006"/>
      <c r="AH82" s="1006"/>
      <c r="AI82" s="1006"/>
      <c r="AJ82" s="1006"/>
      <c r="AK82" s="1006"/>
      <c r="AL82" s="1006"/>
      <c r="AM82" s="1006"/>
      <c r="AN82" s="1006"/>
      <c r="AO82" s="1006"/>
      <c r="AP82" s="1006"/>
      <c r="AQ82" s="1006"/>
      <c r="AR82" s="1006"/>
      <c r="AS82" s="1006"/>
      <c r="AT82" s="1006"/>
      <c r="AU82" s="1006"/>
      <c r="AV82" s="1006"/>
      <c r="AW82" s="1006"/>
      <c r="AX82" s="1006"/>
      <c r="AY82" s="1006"/>
      <c r="AZ82" s="1007"/>
      <c r="BA82" s="1007"/>
      <c r="BB82" s="1007"/>
      <c r="BC82" s="1007"/>
      <c r="BD82" s="1008"/>
      <c r="BE82" s="223"/>
      <c r="BF82" s="223"/>
      <c r="BG82" s="223"/>
      <c r="BH82" s="223"/>
      <c r="BI82" s="223"/>
      <c r="BJ82" s="223"/>
      <c r="BK82" s="223"/>
      <c r="BL82" s="223"/>
      <c r="BM82" s="223"/>
      <c r="BN82" s="223"/>
      <c r="BO82" s="223"/>
      <c r="BP82" s="223"/>
      <c r="BQ82" s="220">
        <v>76</v>
      </c>
      <c r="BR82" s="225"/>
      <c r="BS82" s="980"/>
      <c r="BT82" s="981"/>
      <c r="BU82" s="981"/>
      <c r="BV82" s="981"/>
      <c r="BW82" s="981"/>
      <c r="BX82" s="981"/>
      <c r="BY82" s="981"/>
      <c r="BZ82" s="981"/>
      <c r="CA82" s="981"/>
      <c r="CB82" s="981"/>
      <c r="CC82" s="981"/>
      <c r="CD82" s="981"/>
      <c r="CE82" s="981"/>
      <c r="CF82" s="981"/>
      <c r="CG82" s="990"/>
      <c r="CH82" s="991"/>
      <c r="CI82" s="992"/>
      <c r="CJ82" s="992"/>
      <c r="CK82" s="992"/>
      <c r="CL82" s="993"/>
      <c r="CM82" s="991"/>
      <c r="CN82" s="992"/>
      <c r="CO82" s="992"/>
      <c r="CP82" s="992"/>
      <c r="CQ82" s="993"/>
      <c r="CR82" s="991"/>
      <c r="CS82" s="992"/>
      <c r="CT82" s="992"/>
      <c r="CU82" s="992"/>
      <c r="CV82" s="993"/>
      <c r="CW82" s="991"/>
      <c r="CX82" s="992"/>
      <c r="CY82" s="992"/>
      <c r="CZ82" s="992"/>
      <c r="DA82" s="993"/>
      <c r="DB82" s="991"/>
      <c r="DC82" s="992"/>
      <c r="DD82" s="992"/>
      <c r="DE82" s="992"/>
      <c r="DF82" s="993"/>
      <c r="DG82" s="991"/>
      <c r="DH82" s="992"/>
      <c r="DI82" s="992"/>
      <c r="DJ82" s="992"/>
      <c r="DK82" s="993"/>
      <c r="DL82" s="991"/>
      <c r="DM82" s="992"/>
      <c r="DN82" s="992"/>
      <c r="DO82" s="992"/>
      <c r="DP82" s="993"/>
      <c r="DQ82" s="991"/>
      <c r="DR82" s="992"/>
      <c r="DS82" s="992"/>
      <c r="DT82" s="992"/>
      <c r="DU82" s="993"/>
      <c r="DV82" s="980"/>
      <c r="DW82" s="981"/>
      <c r="DX82" s="981"/>
      <c r="DY82" s="981"/>
      <c r="DZ82" s="982"/>
      <c r="EA82" s="212"/>
    </row>
    <row r="83" spans="1:131" ht="26.25" customHeight="1" x14ac:dyDescent="0.2">
      <c r="A83" s="220">
        <v>16</v>
      </c>
      <c r="B83" s="1009"/>
      <c r="C83" s="1010"/>
      <c r="D83" s="1010"/>
      <c r="E83" s="1010"/>
      <c r="F83" s="1010"/>
      <c r="G83" s="1010"/>
      <c r="H83" s="1010"/>
      <c r="I83" s="1010"/>
      <c r="J83" s="1010"/>
      <c r="K83" s="1010"/>
      <c r="L83" s="1010"/>
      <c r="M83" s="1010"/>
      <c r="N83" s="1010"/>
      <c r="O83" s="1010"/>
      <c r="P83" s="1011"/>
      <c r="Q83" s="1012"/>
      <c r="R83" s="1006"/>
      <c r="S83" s="1006"/>
      <c r="T83" s="1006"/>
      <c r="U83" s="1006"/>
      <c r="V83" s="1006"/>
      <c r="W83" s="1006"/>
      <c r="X83" s="1006"/>
      <c r="Y83" s="1006"/>
      <c r="Z83" s="1006"/>
      <c r="AA83" s="1006"/>
      <c r="AB83" s="1006"/>
      <c r="AC83" s="1006"/>
      <c r="AD83" s="1006"/>
      <c r="AE83" s="1006"/>
      <c r="AF83" s="1006"/>
      <c r="AG83" s="1006"/>
      <c r="AH83" s="1006"/>
      <c r="AI83" s="1006"/>
      <c r="AJ83" s="1006"/>
      <c r="AK83" s="1006"/>
      <c r="AL83" s="1006"/>
      <c r="AM83" s="1006"/>
      <c r="AN83" s="1006"/>
      <c r="AO83" s="1006"/>
      <c r="AP83" s="1006"/>
      <c r="AQ83" s="1006"/>
      <c r="AR83" s="1006"/>
      <c r="AS83" s="1006"/>
      <c r="AT83" s="1006"/>
      <c r="AU83" s="1006"/>
      <c r="AV83" s="1006"/>
      <c r="AW83" s="1006"/>
      <c r="AX83" s="1006"/>
      <c r="AY83" s="1006"/>
      <c r="AZ83" s="1007"/>
      <c r="BA83" s="1007"/>
      <c r="BB83" s="1007"/>
      <c r="BC83" s="1007"/>
      <c r="BD83" s="1008"/>
      <c r="BE83" s="223"/>
      <c r="BF83" s="223"/>
      <c r="BG83" s="223"/>
      <c r="BH83" s="223"/>
      <c r="BI83" s="223"/>
      <c r="BJ83" s="223"/>
      <c r="BK83" s="223"/>
      <c r="BL83" s="223"/>
      <c r="BM83" s="223"/>
      <c r="BN83" s="223"/>
      <c r="BO83" s="223"/>
      <c r="BP83" s="223"/>
      <c r="BQ83" s="220">
        <v>77</v>
      </c>
      <c r="BR83" s="225"/>
      <c r="BS83" s="980"/>
      <c r="BT83" s="981"/>
      <c r="BU83" s="981"/>
      <c r="BV83" s="981"/>
      <c r="BW83" s="981"/>
      <c r="BX83" s="981"/>
      <c r="BY83" s="981"/>
      <c r="BZ83" s="981"/>
      <c r="CA83" s="981"/>
      <c r="CB83" s="981"/>
      <c r="CC83" s="981"/>
      <c r="CD83" s="981"/>
      <c r="CE83" s="981"/>
      <c r="CF83" s="981"/>
      <c r="CG83" s="990"/>
      <c r="CH83" s="991"/>
      <c r="CI83" s="992"/>
      <c r="CJ83" s="992"/>
      <c r="CK83" s="992"/>
      <c r="CL83" s="993"/>
      <c r="CM83" s="991"/>
      <c r="CN83" s="992"/>
      <c r="CO83" s="992"/>
      <c r="CP83" s="992"/>
      <c r="CQ83" s="993"/>
      <c r="CR83" s="991"/>
      <c r="CS83" s="992"/>
      <c r="CT83" s="992"/>
      <c r="CU83" s="992"/>
      <c r="CV83" s="993"/>
      <c r="CW83" s="991"/>
      <c r="CX83" s="992"/>
      <c r="CY83" s="992"/>
      <c r="CZ83" s="992"/>
      <c r="DA83" s="993"/>
      <c r="DB83" s="991"/>
      <c r="DC83" s="992"/>
      <c r="DD83" s="992"/>
      <c r="DE83" s="992"/>
      <c r="DF83" s="993"/>
      <c r="DG83" s="991"/>
      <c r="DH83" s="992"/>
      <c r="DI83" s="992"/>
      <c r="DJ83" s="992"/>
      <c r="DK83" s="993"/>
      <c r="DL83" s="991"/>
      <c r="DM83" s="992"/>
      <c r="DN83" s="992"/>
      <c r="DO83" s="992"/>
      <c r="DP83" s="993"/>
      <c r="DQ83" s="991"/>
      <c r="DR83" s="992"/>
      <c r="DS83" s="992"/>
      <c r="DT83" s="992"/>
      <c r="DU83" s="993"/>
      <c r="DV83" s="980"/>
      <c r="DW83" s="981"/>
      <c r="DX83" s="981"/>
      <c r="DY83" s="981"/>
      <c r="DZ83" s="982"/>
      <c r="EA83" s="212"/>
    </row>
    <row r="84" spans="1:131" ht="26.25" customHeight="1" x14ac:dyDescent="0.2">
      <c r="A84" s="220">
        <v>17</v>
      </c>
      <c r="B84" s="1009"/>
      <c r="C84" s="1010"/>
      <c r="D84" s="1010"/>
      <c r="E84" s="1010"/>
      <c r="F84" s="1010"/>
      <c r="G84" s="1010"/>
      <c r="H84" s="1010"/>
      <c r="I84" s="1010"/>
      <c r="J84" s="1010"/>
      <c r="K84" s="1010"/>
      <c r="L84" s="1010"/>
      <c r="M84" s="1010"/>
      <c r="N84" s="1010"/>
      <c r="O84" s="1010"/>
      <c r="P84" s="1011"/>
      <c r="Q84" s="1012"/>
      <c r="R84" s="1006"/>
      <c r="S84" s="1006"/>
      <c r="T84" s="1006"/>
      <c r="U84" s="1006"/>
      <c r="V84" s="1006"/>
      <c r="W84" s="1006"/>
      <c r="X84" s="1006"/>
      <c r="Y84" s="1006"/>
      <c r="Z84" s="1006"/>
      <c r="AA84" s="1006"/>
      <c r="AB84" s="1006"/>
      <c r="AC84" s="1006"/>
      <c r="AD84" s="1006"/>
      <c r="AE84" s="1006"/>
      <c r="AF84" s="1006"/>
      <c r="AG84" s="1006"/>
      <c r="AH84" s="1006"/>
      <c r="AI84" s="1006"/>
      <c r="AJ84" s="1006"/>
      <c r="AK84" s="1006"/>
      <c r="AL84" s="1006"/>
      <c r="AM84" s="1006"/>
      <c r="AN84" s="1006"/>
      <c r="AO84" s="1006"/>
      <c r="AP84" s="1006"/>
      <c r="AQ84" s="1006"/>
      <c r="AR84" s="1006"/>
      <c r="AS84" s="1006"/>
      <c r="AT84" s="1006"/>
      <c r="AU84" s="1006"/>
      <c r="AV84" s="1006"/>
      <c r="AW84" s="1006"/>
      <c r="AX84" s="1006"/>
      <c r="AY84" s="1006"/>
      <c r="AZ84" s="1007"/>
      <c r="BA84" s="1007"/>
      <c r="BB84" s="1007"/>
      <c r="BC84" s="1007"/>
      <c r="BD84" s="1008"/>
      <c r="BE84" s="223"/>
      <c r="BF84" s="223"/>
      <c r="BG84" s="223"/>
      <c r="BH84" s="223"/>
      <c r="BI84" s="223"/>
      <c r="BJ84" s="223"/>
      <c r="BK84" s="223"/>
      <c r="BL84" s="223"/>
      <c r="BM84" s="223"/>
      <c r="BN84" s="223"/>
      <c r="BO84" s="223"/>
      <c r="BP84" s="223"/>
      <c r="BQ84" s="220">
        <v>78</v>
      </c>
      <c r="BR84" s="225"/>
      <c r="BS84" s="980"/>
      <c r="BT84" s="981"/>
      <c r="BU84" s="981"/>
      <c r="BV84" s="981"/>
      <c r="BW84" s="981"/>
      <c r="BX84" s="981"/>
      <c r="BY84" s="981"/>
      <c r="BZ84" s="981"/>
      <c r="CA84" s="981"/>
      <c r="CB84" s="981"/>
      <c r="CC84" s="981"/>
      <c r="CD84" s="981"/>
      <c r="CE84" s="981"/>
      <c r="CF84" s="981"/>
      <c r="CG84" s="990"/>
      <c r="CH84" s="991"/>
      <c r="CI84" s="992"/>
      <c r="CJ84" s="992"/>
      <c r="CK84" s="992"/>
      <c r="CL84" s="993"/>
      <c r="CM84" s="991"/>
      <c r="CN84" s="992"/>
      <c r="CO84" s="992"/>
      <c r="CP84" s="992"/>
      <c r="CQ84" s="993"/>
      <c r="CR84" s="991"/>
      <c r="CS84" s="992"/>
      <c r="CT84" s="992"/>
      <c r="CU84" s="992"/>
      <c r="CV84" s="993"/>
      <c r="CW84" s="991"/>
      <c r="CX84" s="992"/>
      <c r="CY84" s="992"/>
      <c r="CZ84" s="992"/>
      <c r="DA84" s="993"/>
      <c r="DB84" s="991"/>
      <c r="DC84" s="992"/>
      <c r="DD84" s="992"/>
      <c r="DE84" s="992"/>
      <c r="DF84" s="993"/>
      <c r="DG84" s="991"/>
      <c r="DH84" s="992"/>
      <c r="DI84" s="992"/>
      <c r="DJ84" s="992"/>
      <c r="DK84" s="993"/>
      <c r="DL84" s="991"/>
      <c r="DM84" s="992"/>
      <c r="DN84" s="992"/>
      <c r="DO84" s="992"/>
      <c r="DP84" s="993"/>
      <c r="DQ84" s="991"/>
      <c r="DR84" s="992"/>
      <c r="DS84" s="992"/>
      <c r="DT84" s="992"/>
      <c r="DU84" s="993"/>
      <c r="DV84" s="980"/>
      <c r="DW84" s="981"/>
      <c r="DX84" s="981"/>
      <c r="DY84" s="981"/>
      <c r="DZ84" s="982"/>
      <c r="EA84" s="212"/>
    </row>
    <row r="85" spans="1:131" ht="26.25" customHeight="1" x14ac:dyDescent="0.2">
      <c r="A85" s="220">
        <v>18</v>
      </c>
      <c r="B85" s="1009"/>
      <c r="C85" s="1010"/>
      <c r="D85" s="1010"/>
      <c r="E85" s="1010"/>
      <c r="F85" s="1010"/>
      <c r="G85" s="1010"/>
      <c r="H85" s="1010"/>
      <c r="I85" s="1010"/>
      <c r="J85" s="1010"/>
      <c r="K85" s="1010"/>
      <c r="L85" s="1010"/>
      <c r="M85" s="1010"/>
      <c r="N85" s="1010"/>
      <c r="O85" s="1010"/>
      <c r="P85" s="1011"/>
      <c r="Q85" s="1012"/>
      <c r="R85" s="1006"/>
      <c r="S85" s="1006"/>
      <c r="T85" s="1006"/>
      <c r="U85" s="1006"/>
      <c r="V85" s="1006"/>
      <c r="W85" s="1006"/>
      <c r="X85" s="1006"/>
      <c r="Y85" s="1006"/>
      <c r="Z85" s="1006"/>
      <c r="AA85" s="1006"/>
      <c r="AB85" s="1006"/>
      <c r="AC85" s="1006"/>
      <c r="AD85" s="1006"/>
      <c r="AE85" s="1006"/>
      <c r="AF85" s="1006"/>
      <c r="AG85" s="1006"/>
      <c r="AH85" s="1006"/>
      <c r="AI85" s="1006"/>
      <c r="AJ85" s="1006"/>
      <c r="AK85" s="1006"/>
      <c r="AL85" s="1006"/>
      <c r="AM85" s="1006"/>
      <c r="AN85" s="1006"/>
      <c r="AO85" s="1006"/>
      <c r="AP85" s="1006"/>
      <c r="AQ85" s="1006"/>
      <c r="AR85" s="1006"/>
      <c r="AS85" s="1006"/>
      <c r="AT85" s="1006"/>
      <c r="AU85" s="1006"/>
      <c r="AV85" s="1006"/>
      <c r="AW85" s="1006"/>
      <c r="AX85" s="1006"/>
      <c r="AY85" s="1006"/>
      <c r="AZ85" s="1007"/>
      <c r="BA85" s="1007"/>
      <c r="BB85" s="1007"/>
      <c r="BC85" s="1007"/>
      <c r="BD85" s="1008"/>
      <c r="BE85" s="223"/>
      <c r="BF85" s="223"/>
      <c r="BG85" s="223"/>
      <c r="BH85" s="223"/>
      <c r="BI85" s="223"/>
      <c r="BJ85" s="223"/>
      <c r="BK85" s="223"/>
      <c r="BL85" s="223"/>
      <c r="BM85" s="223"/>
      <c r="BN85" s="223"/>
      <c r="BO85" s="223"/>
      <c r="BP85" s="223"/>
      <c r="BQ85" s="220">
        <v>79</v>
      </c>
      <c r="BR85" s="225"/>
      <c r="BS85" s="980"/>
      <c r="BT85" s="981"/>
      <c r="BU85" s="981"/>
      <c r="BV85" s="981"/>
      <c r="BW85" s="981"/>
      <c r="BX85" s="981"/>
      <c r="BY85" s="981"/>
      <c r="BZ85" s="981"/>
      <c r="CA85" s="981"/>
      <c r="CB85" s="981"/>
      <c r="CC85" s="981"/>
      <c r="CD85" s="981"/>
      <c r="CE85" s="981"/>
      <c r="CF85" s="981"/>
      <c r="CG85" s="990"/>
      <c r="CH85" s="991"/>
      <c r="CI85" s="992"/>
      <c r="CJ85" s="992"/>
      <c r="CK85" s="992"/>
      <c r="CL85" s="993"/>
      <c r="CM85" s="991"/>
      <c r="CN85" s="992"/>
      <c r="CO85" s="992"/>
      <c r="CP85" s="992"/>
      <c r="CQ85" s="993"/>
      <c r="CR85" s="991"/>
      <c r="CS85" s="992"/>
      <c r="CT85" s="992"/>
      <c r="CU85" s="992"/>
      <c r="CV85" s="993"/>
      <c r="CW85" s="991"/>
      <c r="CX85" s="992"/>
      <c r="CY85" s="992"/>
      <c r="CZ85" s="992"/>
      <c r="DA85" s="993"/>
      <c r="DB85" s="991"/>
      <c r="DC85" s="992"/>
      <c r="DD85" s="992"/>
      <c r="DE85" s="992"/>
      <c r="DF85" s="993"/>
      <c r="DG85" s="991"/>
      <c r="DH85" s="992"/>
      <c r="DI85" s="992"/>
      <c r="DJ85" s="992"/>
      <c r="DK85" s="993"/>
      <c r="DL85" s="991"/>
      <c r="DM85" s="992"/>
      <c r="DN85" s="992"/>
      <c r="DO85" s="992"/>
      <c r="DP85" s="993"/>
      <c r="DQ85" s="991"/>
      <c r="DR85" s="992"/>
      <c r="DS85" s="992"/>
      <c r="DT85" s="992"/>
      <c r="DU85" s="993"/>
      <c r="DV85" s="980"/>
      <c r="DW85" s="981"/>
      <c r="DX85" s="981"/>
      <c r="DY85" s="981"/>
      <c r="DZ85" s="982"/>
      <c r="EA85" s="212"/>
    </row>
    <row r="86" spans="1:131" ht="26.25" customHeight="1" x14ac:dyDescent="0.2">
      <c r="A86" s="220">
        <v>19</v>
      </c>
      <c r="B86" s="1009"/>
      <c r="C86" s="1010"/>
      <c r="D86" s="1010"/>
      <c r="E86" s="1010"/>
      <c r="F86" s="1010"/>
      <c r="G86" s="1010"/>
      <c r="H86" s="1010"/>
      <c r="I86" s="1010"/>
      <c r="J86" s="1010"/>
      <c r="K86" s="1010"/>
      <c r="L86" s="1010"/>
      <c r="M86" s="1010"/>
      <c r="N86" s="1010"/>
      <c r="O86" s="1010"/>
      <c r="P86" s="1011"/>
      <c r="Q86" s="1012"/>
      <c r="R86" s="1006"/>
      <c r="S86" s="1006"/>
      <c r="T86" s="1006"/>
      <c r="U86" s="1006"/>
      <c r="V86" s="1006"/>
      <c r="W86" s="1006"/>
      <c r="X86" s="1006"/>
      <c r="Y86" s="1006"/>
      <c r="Z86" s="1006"/>
      <c r="AA86" s="1006"/>
      <c r="AB86" s="1006"/>
      <c r="AC86" s="1006"/>
      <c r="AD86" s="1006"/>
      <c r="AE86" s="1006"/>
      <c r="AF86" s="1006"/>
      <c r="AG86" s="1006"/>
      <c r="AH86" s="1006"/>
      <c r="AI86" s="1006"/>
      <c r="AJ86" s="1006"/>
      <c r="AK86" s="1006"/>
      <c r="AL86" s="1006"/>
      <c r="AM86" s="1006"/>
      <c r="AN86" s="1006"/>
      <c r="AO86" s="1006"/>
      <c r="AP86" s="1006"/>
      <c r="AQ86" s="1006"/>
      <c r="AR86" s="1006"/>
      <c r="AS86" s="1006"/>
      <c r="AT86" s="1006"/>
      <c r="AU86" s="1006"/>
      <c r="AV86" s="1006"/>
      <c r="AW86" s="1006"/>
      <c r="AX86" s="1006"/>
      <c r="AY86" s="1006"/>
      <c r="AZ86" s="1007"/>
      <c r="BA86" s="1007"/>
      <c r="BB86" s="1007"/>
      <c r="BC86" s="1007"/>
      <c r="BD86" s="1008"/>
      <c r="BE86" s="223"/>
      <c r="BF86" s="223"/>
      <c r="BG86" s="223"/>
      <c r="BH86" s="223"/>
      <c r="BI86" s="223"/>
      <c r="BJ86" s="223"/>
      <c r="BK86" s="223"/>
      <c r="BL86" s="223"/>
      <c r="BM86" s="223"/>
      <c r="BN86" s="223"/>
      <c r="BO86" s="223"/>
      <c r="BP86" s="223"/>
      <c r="BQ86" s="220">
        <v>80</v>
      </c>
      <c r="BR86" s="225"/>
      <c r="BS86" s="980"/>
      <c r="BT86" s="981"/>
      <c r="BU86" s="981"/>
      <c r="BV86" s="981"/>
      <c r="BW86" s="981"/>
      <c r="BX86" s="981"/>
      <c r="BY86" s="981"/>
      <c r="BZ86" s="981"/>
      <c r="CA86" s="981"/>
      <c r="CB86" s="981"/>
      <c r="CC86" s="981"/>
      <c r="CD86" s="981"/>
      <c r="CE86" s="981"/>
      <c r="CF86" s="981"/>
      <c r="CG86" s="990"/>
      <c r="CH86" s="991"/>
      <c r="CI86" s="992"/>
      <c r="CJ86" s="992"/>
      <c r="CK86" s="992"/>
      <c r="CL86" s="993"/>
      <c r="CM86" s="991"/>
      <c r="CN86" s="992"/>
      <c r="CO86" s="992"/>
      <c r="CP86" s="992"/>
      <c r="CQ86" s="993"/>
      <c r="CR86" s="991"/>
      <c r="CS86" s="992"/>
      <c r="CT86" s="992"/>
      <c r="CU86" s="992"/>
      <c r="CV86" s="993"/>
      <c r="CW86" s="991"/>
      <c r="CX86" s="992"/>
      <c r="CY86" s="992"/>
      <c r="CZ86" s="992"/>
      <c r="DA86" s="993"/>
      <c r="DB86" s="991"/>
      <c r="DC86" s="992"/>
      <c r="DD86" s="992"/>
      <c r="DE86" s="992"/>
      <c r="DF86" s="993"/>
      <c r="DG86" s="991"/>
      <c r="DH86" s="992"/>
      <c r="DI86" s="992"/>
      <c r="DJ86" s="992"/>
      <c r="DK86" s="993"/>
      <c r="DL86" s="991"/>
      <c r="DM86" s="992"/>
      <c r="DN86" s="992"/>
      <c r="DO86" s="992"/>
      <c r="DP86" s="993"/>
      <c r="DQ86" s="991"/>
      <c r="DR86" s="992"/>
      <c r="DS86" s="992"/>
      <c r="DT86" s="992"/>
      <c r="DU86" s="993"/>
      <c r="DV86" s="980"/>
      <c r="DW86" s="981"/>
      <c r="DX86" s="981"/>
      <c r="DY86" s="981"/>
      <c r="DZ86" s="982"/>
      <c r="EA86" s="212"/>
    </row>
    <row r="87" spans="1:131" ht="26.25" customHeight="1" x14ac:dyDescent="0.2">
      <c r="A87" s="226">
        <v>20</v>
      </c>
      <c r="B87" s="999"/>
      <c r="C87" s="1000"/>
      <c r="D87" s="1000"/>
      <c r="E87" s="1000"/>
      <c r="F87" s="1000"/>
      <c r="G87" s="1000"/>
      <c r="H87" s="1000"/>
      <c r="I87" s="1000"/>
      <c r="J87" s="1000"/>
      <c r="K87" s="1000"/>
      <c r="L87" s="1000"/>
      <c r="M87" s="1000"/>
      <c r="N87" s="1000"/>
      <c r="O87" s="1000"/>
      <c r="P87" s="1001"/>
      <c r="Q87" s="1002"/>
      <c r="R87" s="1003"/>
      <c r="S87" s="1003"/>
      <c r="T87" s="1003"/>
      <c r="U87" s="1003"/>
      <c r="V87" s="1003"/>
      <c r="W87" s="1003"/>
      <c r="X87" s="1003"/>
      <c r="Y87" s="1003"/>
      <c r="Z87" s="1003"/>
      <c r="AA87" s="1003"/>
      <c r="AB87" s="1003"/>
      <c r="AC87" s="1003"/>
      <c r="AD87" s="1003"/>
      <c r="AE87" s="1003"/>
      <c r="AF87" s="1003"/>
      <c r="AG87" s="1003"/>
      <c r="AH87" s="1003"/>
      <c r="AI87" s="1003"/>
      <c r="AJ87" s="1003"/>
      <c r="AK87" s="1003"/>
      <c r="AL87" s="1003"/>
      <c r="AM87" s="1003"/>
      <c r="AN87" s="1003"/>
      <c r="AO87" s="1003"/>
      <c r="AP87" s="1003"/>
      <c r="AQ87" s="1003"/>
      <c r="AR87" s="1003"/>
      <c r="AS87" s="1003"/>
      <c r="AT87" s="1003"/>
      <c r="AU87" s="1003"/>
      <c r="AV87" s="1003"/>
      <c r="AW87" s="1003"/>
      <c r="AX87" s="1003"/>
      <c r="AY87" s="1003"/>
      <c r="AZ87" s="1004"/>
      <c r="BA87" s="1004"/>
      <c r="BB87" s="1004"/>
      <c r="BC87" s="1004"/>
      <c r="BD87" s="1005"/>
      <c r="BE87" s="223"/>
      <c r="BF87" s="223"/>
      <c r="BG87" s="223"/>
      <c r="BH87" s="223"/>
      <c r="BI87" s="223"/>
      <c r="BJ87" s="223"/>
      <c r="BK87" s="223"/>
      <c r="BL87" s="223"/>
      <c r="BM87" s="223"/>
      <c r="BN87" s="223"/>
      <c r="BO87" s="223"/>
      <c r="BP87" s="223"/>
      <c r="BQ87" s="220">
        <v>81</v>
      </c>
      <c r="BR87" s="225"/>
      <c r="BS87" s="980"/>
      <c r="BT87" s="981"/>
      <c r="BU87" s="981"/>
      <c r="BV87" s="981"/>
      <c r="BW87" s="981"/>
      <c r="BX87" s="981"/>
      <c r="BY87" s="981"/>
      <c r="BZ87" s="981"/>
      <c r="CA87" s="981"/>
      <c r="CB87" s="981"/>
      <c r="CC87" s="981"/>
      <c r="CD87" s="981"/>
      <c r="CE87" s="981"/>
      <c r="CF87" s="981"/>
      <c r="CG87" s="990"/>
      <c r="CH87" s="991"/>
      <c r="CI87" s="992"/>
      <c r="CJ87" s="992"/>
      <c r="CK87" s="992"/>
      <c r="CL87" s="993"/>
      <c r="CM87" s="991"/>
      <c r="CN87" s="992"/>
      <c r="CO87" s="992"/>
      <c r="CP87" s="992"/>
      <c r="CQ87" s="993"/>
      <c r="CR87" s="991"/>
      <c r="CS87" s="992"/>
      <c r="CT87" s="992"/>
      <c r="CU87" s="992"/>
      <c r="CV87" s="993"/>
      <c r="CW87" s="991"/>
      <c r="CX87" s="992"/>
      <c r="CY87" s="992"/>
      <c r="CZ87" s="992"/>
      <c r="DA87" s="993"/>
      <c r="DB87" s="991"/>
      <c r="DC87" s="992"/>
      <c r="DD87" s="992"/>
      <c r="DE87" s="992"/>
      <c r="DF87" s="993"/>
      <c r="DG87" s="991"/>
      <c r="DH87" s="992"/>
      <c r="DI87" s="992"/>
      <c r="DJ87" s="992"/>
      <c r="DK87" s="993"/>
      <c r="DL87" s="991"/>
      <c r="DM87" s="992"/>
      <c r="DN87" s="992"/>
      <c r="DO87" s="992"/>
      <c r="DP87" s="993"/>
      <c r="DQ87" s="991"/>
      <c r="DR87" s="992"/>
      <c r="DS87" s="992"/>
      <c r="DT87" s="992"/>
      <c r="DU87" s="993"/>
      <c r="DV87" s="980"/>
      <c r="DW87" s="981"/>
      <c r="DX87" s="981"/>
      <c r="DY87" s="981"/>
      <c r="DZ87" s="982"/>
      <c r="EA87" s="212"/>
    </row>
    <row r="88" spans="1:131" ht="26.25" customHeight="1" thickBot="1" x14ac:dyDescent="0.25">
      <c r="A88" s="222" t="s">
        <v>377</v>
      </c>
      <c r="B88" s="972" t="s">
        <v>400</v>
      </c>
      <c r="C88" s="973"/>
      <c r="D88" s="973"/>
      <c r="E88" s="973"/>
      <c r="F88" s="973"/>
      <c r="G88" s="973"/>
      <c r="H88" s="973"/>
      <c r="I88" s="973"/>
      <c r="J88" s="973"/>
      <c r="K88" s="973"/>
      <c r="L88" s="973"/>
      <c r="M88" s="973"/>
      <c r="N88" s="973"/>
      <c r="O88" s="973"/>
      <c r="P88" s="983"/>
      <c r="Q88" s="997"/>
      <c r="R88" s="998"/>
      <c r="S88" s="998"/>
      <c r="T88" s="998"/>
      <c r="U88" s="998"/>
      <c r="V88" s="998"/>
      <c r="W88" s="998"/>
      <c r="X88" s="998"/>
      <c r="Y88" s="998"/>
      <c r="Z88" s="998"/>
      <c r="AA88" s="998"/>
      <c r="AB88" s="998"/>
      <c r="AC88" s="998"/>
      <c r="AD88" s="998"/>
      <c r="AE88" s="998"/>
      <c r="AF88" s="994">
        <v>6151</v>
      </c>
      <c r="AG88" s="994"/>
      <c r="AH88" s="994"/>
      <c r="AI88" s="994"/>
      <c r="AJ88" s="994"/>
      <c r="AK88" s="998"/>
      <c r="AL88" s="998"/>
      <c r="AM88" s="998"/>
      <c r="AN88" s="998"/>
      <c r="AO88" s="998"/>
      <c r="AP88" s="994">
        <v>875</v>
      </c>
      <c r="AQ88" s="994"/>
      <c r="AR88" s="994"/>
      <c r="AS88" s="994"/>
      <c r="AT88" s="994"/>
      <c r="AU88" s="994">
        <v>361</v>
      </c>
      <c r="AV88" s="994"/>
      <c r="AW88" s="994"/>
      <c r="AX88" s="994"/>
      <c r="AY88" s="994"/>
      <c r="AZ88" s="995"/>
      <c r="BA88" s="995"/>
      <c r="BB88" s="995"/>
      <c r="BC88" s="995"/>
      <c r="BD88" s="996"/>
      <c r="BE88" s="223"/>
      <c r="BF88" s="223"/>
      <c r="BG88" s="223"/>
      <c r="BH88" s="223"/>
      <c r="BI88" s="223"/>
      <c r="BJ88" s="223"/>
      <c r="BK88" s="223"/>
      <c r="BL88" s="223"/>
      <c r="BM88" s="223"/>
      <c r="BN88" s="223"/>
      <c r="BO88" s="223"/>
      <c r="BP88" s="223"/>
      <c r="BQ88" s="220">
        <v>82</v>
      </c>
      <c r="BR88" s="225"/>
      <c r="BS88" s="980"/>
      <c r="BT88" s="981"/>
      <c r="BU88" s="981"/>
      <c r="BV88" s="981"/>
      <c r="BW88" s="981"/>
      <c r="BX88" s="981"/>
      <c r="BY88" s="981"/>
      <c r="BZ88" s="981"/>
      <c r="CA88" s="981"/>
      <c r="CB88" s="981"/>
      <c r="CC88" s="981"/>
      <c r="CD88" s="981"/>
      <c r="CE88" s="981"/>
      <c r="CF88" s="981"/>
      <c r="CG88" s="990"/>
      <c r="CH88" s="991"/>
      <c r="CI88" s="992"/>
      <c r="CJ88" s="992"/>
      <c r="CK88" s="992"/>
      <c r="CL88" s="993"/>
      <c r="CM88" s="991"/>
      <c r="CN88" s="992"/>
      <c r="CO88" s="992"/>
      <c r="CP88" s="992"/>
      <c r="CQ88" s="993"/>
      <c r="CR88" s="991"/>
      <c r="CS88" s="992"/>
      <c r="CT88" s="992"/>
      <c r="CU88" s="992"/>
      <c r="CV88" s="993"/>
      <c r="CW88" s="991"/>
      <c r="CX88" s="992"/>
      <c r="CY88" s="992"/>
      <c r="CZ88" s="992"/>
      <c r="DA88" s="993"/>
      <c r="DB88" s="991"/>
      <c r="DC88" s="992"/>
      <c r="DD88" s="992"/>
      <c r="DE88" s="992"/>
      <c r="DF88" s="993"/>
      <c r="DG88" s="991"/>
      <c r="DH88" s="992"/>
      <c r="DI88" s="992"/>
      <c r="DJ88" s="992"/>
      <c r="DK88" s="993"/>
      <c r="DL88" s="991"/>
      <c r="DM88" s="992"/>
      <c r="DN88" s="992"/>
      <c r="DO88" s="992"/>
      <c r="DP88" s="993"/>
      <c r="DQ88" s="991"/>
      <c r="DR88" s="992"/>
      <c r="DS88" s="992"/>
      <c r="DT88" s="992"/>
      <c r="DU88" s="993"/>
      <c r="DV88" s="980"/>
      <c r="DW88" s="981"/>
      <c r="DX88" s="981"/>
      <c r="DY88" s="981"/>
      <c r="DZ88" s="982"/>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80"/>
      <c r="BT89" s="981"/>
      <c r="BU89" s="981"/>
      <c r="BV89" s="981"/>
      <c r="BW89" s="981"/>
      <c r="BX89" s="981"/>
      <c r="BY89" s="981"/>
      <c r="BZ89" s="981"/>
      <c r="CA89" s="981"/>
      <c r="CB89" s="981"/>
      <c r="CC89" s="981"/>
      <c r="CD89" s="981"/>
      <c r="CE89" s="981"/>
      <c r="CF89" s="981"/>
      <c r="CG89" s="990"/>
      <c r="CH89" s="991"/>
      <c r="CI89" s="992"/>
      <c r="CJ89" s="992"/>
      <c r="CK89" s="992"/>
      <c r="CL89" s="993"/>
      <c r="CM89" s="991"/>
      <c r="CN89" s="992"/>
      <c r="CO89" s="992"/>
      <c r="CP89" s="992"/>
      <c r="CQ89" s="993"/>
      <c r="CR89" s="991"/>
      <c r="CS89" s="992"/>
      <c r="CT89" s="992"/>
      <c r="CU89" s="992"/>
      <c r="CV89" s="993"/>
      <c r="CW89" s="991"/>
      <c r="CX89" s="992"/>
      <c r="CY89" s="992"/>
      <c r="CZ89" s="992"/>
      <c r="DA89" s="993"/>
      <c r="DB89" s="991"/>
      <c r="DC89" s="992"/>
      <c r="DD89" s="992"/>
      <c r="DE89" s="992"/>
      <c r="DF89" s="993"/>
      <c r="DG89" s="991"/>
      <c r="DH89" s="992"/>
      <c r="DI89" s="992"/>
      <c r="DJ89" s="992"/>
      <c r="DK89" s="993"/>
      <c r="DL89" s="991"/>
      <c r="DM89" s="992"/>
      <c r="DN89" s="992"/>
      <c r="DO89" s="992"/>
      <c r="DP89" s="993"/>
      <c r="DQ89" s="991"/>
      <c r="DR89" s="992"/>
      <c r="DS89" s="992"/>
      <c r="DT89" s="992"/>
      <c r="DU89" s="993"/>
      <c r="DV89" s="980"/>
      <c r="DW89" s="981"/>
      <c r="DX89" s="981"/>
      <c r="DY89" s="981"/>
      <c r="DZ89" s="982"/>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80"/>
      <c r="BT90" s="981"/>
      <c r="BU90" s="981"/>
      <c r="BV90" s="981"/>
      <c r="BW90" s="981"/>
      <c r="BX90" s="981"/>
      <c r="BY90" s="981"/>
      <c r="BZ90" s="981"/>
      <c r="CA90" s="981"/>
      <c r="CB90" s="981"/>
      <c r="CC90" s="981"/>
      <c r="CD90" s="981"/>
      <c r="CE90" s="981"/>
      <c r="CF90" s="981"/>
      <c r="CG90" s="990"/>
      <c r="CH90" s="991"/>
      <c r="CI90" s="992"/>
      <c r="CJ90" s="992"/>
      <c r="CK90" s="992"/>
      <c r="CL90" s="993"/>
      <c r="CM90" s="991"/>
      <c r="CN90" s="992"/>
      <c r="CO90" s="992"/>
      <c r="CP90" s="992"/>
      <c r="CQ90" s="993"/>
      <c r="CR90" s="991"/>
      <c r="CS90" s="992"/>
      <c r="CT90" s="992"/>
      <c r="CU90" s="992"/>
      <c r="CV90" s="993"/>
      <c r="CW90" s="991"/>
      <c r="CX90" s="992"/>
      <c r="CY90" s="992"/>
      <c r="CZ90" s="992"/>
      <c r="DA90" s="993"/>
      <c r="DB90" s="991"/>
      <c r="DC90" s="992"/>
      <c r="DD90" s="992"/>
      <c r="DE90" s="992"/>
      <c r="DF90" s="993"/>
      <c r="DG90" s="991"/>
      <c r="DH90" s="992"/>
      <c r="DI90" s="992"/>
      <c r="DJ90" s="992"/>
      <c r="DK90" s="993"/>
      <c r="DL90" s="991"/>
      <c r="DM90" s="992"/>
      <c r="DN90" s="992"/>
      <c r="DO90" s="992"/>
      <c r="DP90" s="993"/>
      <c r="DQ90" s="991"/>
      <c r="DR90" s="992"/>
      <c r="DS90" s="992"/>
      <c r="DT90" s="992"/>
      <c r="DU90" s="993"/>
      <c r="DV90" s="980"/>
      <c r="DW90" s="981"/>
      <c r="DX90" s="981"/>
      <c r="DY90" s="981"/>
      <c r="DZ90" s="982"/>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80"/>
      <c r="BT91" s="981"/>
      <c r="BU91" s="981"/>
      <c r="BV91" s="981"/>
      <c r="BW91" s="981"/>
      <c r="BX91" s="981"/>
      <c r="BY91" s="981"/>
      <c r="BZ91" s="981"/>
      <c r="CA91" s="981"/>
      <c r="CB91" s="981"/>
      <c r="CC91" s="981"/>
      <c r="CD91" s="981"/>
      <c r="CE91" s="981"/>
      <c r="CF91" s="981"/>
      <c r="CG91" s="990"/>
      <c r="CH91" s="991"/>
      <c r="CI91" s="992"/>
      <c r="CJ91" s="992"/>
      <c r="CK91" s="992"/>
      <c r="CL91" s="993"/>
      <c r="CM91" s="991"/>
      <c r="CN91" s="992"/>
      <c r="CO91" s="992"/>
      <c r="CP91" s="992"/>
      <c r="CQ91" s="993"/>
      <c r="CR91" s="991"/>
      <c r="CS91" s="992"/>
      <c r="CT91" s="992"/>
      <c r="CU91" s="992"/>
      <c r="CV91" s="993"/>
      <c r="CW91" s="991"/>
      <c r="CX91" s="992"/>
      <c r="CY91" s="992"/>
      <c r="CZ91" s="992"/>
      <c r="DA91" s="993"/>
      <c r="DB91" s="991"/>
      <c r="DC91" s="992"/>
      <c r="DD91" s="992"/>
      <c r="DE91" s="992"/>
      <c r="DF91" s="993"/>
      <c r="DG91" s="991"/>
      <c r="DH91" s="992"/>
      <c r="DI91" s="992"/>
      <c r="DJ91" s="992"/>
      <c r="DK91" s="993"/>
      <c r="DL91" s="991"/>
      <c r="DM91" s="992"/>
      <c r="DN91" s="992"/>
      <c r="DO91" s="992"/>
      <c r="DP91" s="993"/>
      <c r="DQ91" s="991"/>
      <c r="DR91" s="992"/>
      <c r="DS91" s="992"/>
      <c r="DT91" s="992"/>
      <c r="DU91" s="993"/>
      <c r="DV91" s="980"/>
      <c r="DW91" s="981"/>
      <c r="DX91" s="981"/>
      <c r="DY91" s="981"/>
      <c r="DZ91" s="982"/>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80"/>
      <c r="BT92" s="981"/>
      <c r="BU92" s="981"/>
      <c r="BV92" s="981"/>
      <c r="BW92" s="981"/>
      <c r="BX92" s="981"/>
      <c r="BY92" s="981"/>
      <c r="BZ92" s="981"/>
      <c r="CA92" s="981"/>
      <c r="CB92" s="981"/>
      <c r="CC92" s="981"/>
      <c r="CD92" s="981"/>
      <c r="CE92" s="981"/>
      <c r="CF92" s="981"/>
      <c r="CG92" s="990"/>
      <c r="CH92" s="991"/>
      <c r="CI92" s="992"/>
      <c r="CJ92" s="992"/>
      <c r="CK92" s="992"/>
      <c r="CL92" s="993"/>
      <c r="CM92" s="991"/>
      <c r="CN92" s="992"/>
      <c r="CO92" s="992"/>
      <c r="CP92" s="992"/>
      <c r="CQ92" s="993"/>
      <c r="CR92" s="991"/>
      <c r="CS92" s="992"/>
      <c r="CT92" s="992"/>
      <c r="CU92" s="992"/>
      <c r="CV92" s="993"/>
      <c r="CW92" s="991"/>
      <c r="CX92" s="992"/>
      <c r="CY92" s="992"/>
      <c r="CZ92" s="992"/>
      <c r="DA92" s="993"/>
      <c r="DB92" s="991"/>
      <c r="DC92" s="992"/>
      <c r="DD92" s="992"/>
      <c r="DE92" s="992"/>
      <c r="DF92" s="993"/>
      <c r="DG92" s="991"/>
      <c r="DH92" s="992"/>
      <c r="DI92" s="992"/>
      <c r="DJ92" s="992"/>
      <c r="DK92" s="993"/>
      <c r="DL92" s="991"/>
      <c r="DM92" s="992"/>
      <c r="DN92" s="992"/>
      <c r="DO92" s="992"/>
      <c r="DP92" s="993"/>
      <c r="DQ92" s="991"/>
      <c r="DR92" s="992"/>
      <c r="DS92" s="992"/>
      <c r="DT92" s="992"/>
      <c r="DU92" s="993"/>
      <c r="DV92" s="980"/>
      <c r="DW92" s="981"/>
      <c r="DX92" s="981"/>
      <c r="DY92" s="981"/>
      <c r="DZ92" s="982"/>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80"/>
      <c r="BT93" s="981"/>
      <c r="BU93" s="981"/>
      <c r="BV93" s="981"/>
      <c r="BW93" s="981"/>
      <c r="BX93" s="981"/>
      <c r="BY93" s="981"/>
      <c r="BZ93" s="981"/>
      <c r="CA93" s="981"/>
      <c r="CB93" s="981"/>
      <c r="CC93" s="981"/>
      <c r="CD93" s="981"/>
      <c r="CE93" s="981"/>
      <c r="CF93" s="981"/>
      <c r="CG93" s="990"/>
      <c r="CH93" s="991"/>
      <c r="CI93" s="992"/>
      <c r="CJ93" s="992"/>
      <c r="CK93" s="992"/>
      <c r="CL93" s="993"/>
      <c r="CM93" s="991"/>
      <c r="CN93" s="992"/>
      <c r="CO93" s="992"/>
      <c r="CP93" s="992"/>
      <c r="CQ93" s="993"/>
      <c r="CR93" s="991"/>
      <c r="CS93" s="992"/>
      <c r="CT93" s="992"/>
      <c r="CU93" s="992"/>
      <c r="CV93" s="993"/>
      <c r="CW93" s="991"/>
      <c r="CX93" s="992"/>
      <c r="CY93" s="992"/>
      <c r="CZ93" s="992"/>
      <c r="DA93" s="993"/>
      <c r="DB93" s="991"/>
      <c r="DC93" s="992"/>
      <c r="DD93" s="992"/>
      <c r="DE93" s="992"/>
      <c r="DF93" s="993"/>
      <c r="DG93" s="991"/>
      <c r="DH93" s="992"/>
      <c r="DI93" s="992"/>
      <c r="DJ93" s="992"/>
      <c r="DK93" s="993"/>
      <c r="DL93" s="991"/>
      <c r="DM93" s="992"/>
      <c r="DN93" s="992"/>
      <c r="DO93" s="992"/>
      <c r="DP93" s="993"/>
      <c r="DQ93" s="991"/>
      <c r="DR93" s="992"/>
      <c r="DS93" s="992"/>
      <c r="DT93" s="992"/>
      <c r="DU93" s="993"/>
      <c r="DV93" s="980"/>
      <c r="DW93" s="981"/>
      <c r="DX93" s="981"/>
      <c r="DY93" s="981"/>
      <c r="DZ93" s="982"/>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80"/>
      <c r="BT94" s="981"/>
      <c r="BU94" s="981"/>
      <c r="BV94" s="981"/>
      <c r="BW94" s="981"/>
      <c r="BX94" s="981"/>
      <c r="BY94" s="981"/>
      <c r="BZ94" s="981"/>
      <c r="CA94" s="981"/>
      <c r="CB94" s="981"/>
      <c r="CC94" s="981"/>
      <c r="CD94" s="981"/>
      <c r="CE94" s="981"/>
      <c r="CF94" s="981"/>
      <c r="CG94" s="990"/>
      <c r="CH94" s="991"/>
      <c r="CI94" s="992"/>
      <c r="CJ94" s="992"/>
      <c r="CK94" s="992"/>
      <c r="CL94" s="993"/>
      <c r="CM94" s="991"/>
      <c r="CN94" s="992"/>
      <c r="CO94" s="992"/>
      <c r="CP94" s="992"/>
      <c r="CQ94" s="993"/>
      <c r="CR94" s="991"/>
      <c r="CS94" s="992"/>
      <c r="CT94" s="992"/>
      <c r="CU94" s="992"/>
      <c r="CV94" s="993"/>
      <c r="CW94" s="991"/>
      <c r="CX94" s="992"/>
      <c r="CY94" s="992"/>
      <c r="CZ94" s="992"/>
      <c r="DA94" s="993"/>
      <c r="DB94" s="991"/>
      <c r="DC94" s="992"/>
      <c r="DD94" s="992"/>
      <c r="DE94" s="992"/>
      <c r="DF94" s="993"/>
      <c r="DG94" s="991"/>
      <c r="DH94" s="992"/>
      <c r="DI94" s="992"/>
      <c r="DJ94" s="992"/>
      <c r="DK94" s="993"/>
      <c r="DL94" s="991"/>
      <c r="DM94" s="992"/>
      <c r="DN94" s="992"/>
      <c r="DO94" s="992"/>
      <c r="DP94" s="993"/>
      <c r="DQ94" s="991"/>
      <c r="DR94" s="992"/>
      <c r="DS94" s="992"/>
      <c r="DT94" s="992"/>
      <c r="DU94" s="993"/>
      <c r="DV94" s="980"/>
      <c r="DW94" s="981"/>
      <c r="DX94" s="981"/>
      <c r="DY94" s="981"/>
      <c r="DZ94" s="982"/>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80"/>
      <c r="BT95" s="981"/>
      <c r="BU95" s="981"/>
      <c r="BV95" s="981"/>
      <c r="BW95" s="981"/>
      <c r="BX95" s="981"/>
      <c r="BY95" s="981"/>
      <c r="BZ95" s="981"/>
      <c r="CA95" s="981"/>
      <c r="CB95" s="981"/>
      <c r="CC95" s="981"/>
      <c r="CD95" s="981"/>
      <c r="CE95" s="981"/>
      <c r="CF95" s="981"/>
      <c r="CG95" s="990"/>
      <c r="CH95" s="991"/>
      <c r="CI95" s="992"/>
      <c r="CJ95" s="992"/>
      <c r="CK95" s="992"/>
      <c r="CL95" s="993"/>
      <c r="CM95" s="991"/>
      <c r="CN95" s="992"/>
      <c r="CO95" s="992"/>
      <c r="CP95" s="992"/>
      <c r="CQ95" s="993"/>
      <c r="CR95" s="991"/>
      <c r="CS95" s="992"/>
      <c r="CT95" s="992"/>
      <c r="CU95" s="992"/>
      <c r="CV95" s="993"/>
      <c r="CW95" s="991"/>
      <c r="CX95" s="992"/>
      <c r="CY95" s="992"/>
      <c r="CZ95" s="992"/>
      <c r="DA95" s="993"/>
      <c r="DB95" s="991"/>
      <c r="DC95" s="992"/>
      <c r="DD95" s="992"/>
      <c r="DE95" s="992"/>
      <c r="DF95" s="993"/>
      <c r="DG95" s="991"/>
      <c r="DH95" s="992"/>
      <c r="DI95" s="992"/>
      <c r="DJ95" s="992"/>
      <c r="DK95" s="993"/>
      <c r="DL95" s="991"/>
      <c r="DM95" s="992"/>
      <c r="DN95" s="992"/>
      <c r="DO95" s="992"/>
      <c r="DP95" s="993"/>
      <c r="DQ95" s="991"/>
      <c r="DR95" s="992"/>
      <c r="DS95" s="992"/>
      <c r="DT95" s="992"/>
      <c r="DU95" s="993"/>
      <c r="DV95" s="980"/>
      <c r="DW95" s="981"/>
      <c r="DX95" s="981"/>
      <c r="DY95" s="981"/>
      <c r="DZ95" s="982"/>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80"/>
      <c r="BT96" s="981"/>
      <c r="BU96" s="981"/>
      <c r="BV96" s="981"/>
      <c r="BW96" s="981"/>
      <c r="BX96" s="981"/>
      <c r="BY96" s="981"/>
      <c r="BZ96" s="981"/>
      <c r="CA96" s="981"/>
      <c r="CB96" s="981"/>
      <c r="CC96" s="981"/>
      <c r="CD96" s="981"/>
      <c r="CE96" s="981"/>
      <c r="CF96" s="981"/>
      <c r="CG96" s="990"/>
      <c r="CH96" s="991"/>
      <c r="CI96" s="992"/>
      <c r="CJ96" s="992"/>
      <c r="CK96" s="992"/>
      <c r="CL96" s="993"/>
      <c r="CM96" s="991"/>
      <c r="CN96" s="992"/>
      <c r="CO96" s="992"/>
      <c r="CP96" s="992"/>
      <c r="CQ96" s="993"/>
      <c r="CR96" s="991"/>
      <c r="CS96" s="992"/>
      <c r="CT96" s="992"/>
      <c r="CU96" s="992"/>
      <c r="CV96" s="993"/>
      <c r="CW96" s="991"/>
      <c r="CX96" s="992"/>
      <c r="CY96" s="992"/>
      <c r="CZ96" s="992"/>
      <c r="DA96" s="993"/>
      <c r="DB96" s="991"/>
      <c r="DC96" s="992"/>
      <c r="DD96" s="992"/>
      <c r="DE96" s="992"/>
      <c r="DF96" s="993"/>
      <c r="DG96" s="991"/>
      <c r="DH96" s="992"/>
      <c r="DI96" s="992"/>
      <c r="DJ96" s="992"/>
      <c r="DK96" s="993"/>
      <c r="DL96" s="991"/>
      <c r="DM96" s="992"/>
      <c r="DN96" s="992"/>
      <c r="DO96" s="992"/>
      <c r="DP96" s="993"/>
      <c r="DQ96" s="991"/>
      <c r="DR96" s="992"/>
      <c r="DS96" s="992"/>
      <c r="DT96" s="992"/>
      <c r="DU96" s="993"/>
      <c r="DV96" s="980"/>
      <c r="DW96" s="981"/>
      <c r="DX96" s="981"/>
      <c r="DY96" s="981"/>
      <c r="DZ96" s="982"/>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80"/>
      <c r="BT97" s="981"/>
      <c r="BU97" s="981"/>
      <c r="BV97" s="981"/>
      <c r="BW97" s="981"/>
      <c r="BX97" s="981"/>
      <c r="BY97" s="981"/>
      <c r="BZ97" s="981"/>
      <c r="CA97" s="981"/>
      <c r="CB97" s="981"/>
      <c r="CC97" s="981"/>
      <c r="CD97" s="981"/>
      <c r="CE97" s="981"/>
      <c r="CF97" s="981"/>
      <c r="CG97" s="990"/>
      <c r="CH97" s="991"/>
      <c r="CI97" s="992"/>
      <c r="CJ97" s="992"/>
      <c r="CK97" s="992"/>
      <c r="CL97" s="993"/>
      <c r="CM97" s="991"/>
      <c r="CN97" s="992"/>
      <c r="CO97" s="992"/>
      <c r="CP97" s="992"/>
      <c r="CQ97" s="993"/>
      <c r="CR97" s="991"/>
      <c r="CS97" s="992"/>
      <c r="CT97" s="992"/>
      <c r="CU97" s="992"/>
      <c r="CV97" s="993"/>
      <c r="CW97" s="991"/>
      <c r="CX97" s="992"/>
      <c r="CY97" s="992"/>
      <c r="CZ97" s="992"/>
      <c r="DA97" s="993"/>
      <c r="DB97" s="991"/>
      <c r="DC97" s="992"/>
      <c r="DD97" s="992"/>
      <c r="DE97" s="992"/>
      <c r="DF97" s="993"/>
      <c r="DG97" s="991"/>
      <c r="DH97" s="992"/>
      <c r="DI97" s="992"/>
      <c r="DJ97" s="992"/>
      <c r="DK97" s="993"/>
      <c r="DL97" s="991"/>
      <c r="DM97" s="992"/>
      <c r="DN97" s="992"/>
      <c r="DO97" s="992"/>
      <c r="DP97" s="993"/>
      <c r="DQ97" s="991"/>
      <c r="DR97" s="992"/>
      <c r="DS97" s="992"/>
      <c r="DT97" s="992"/>
      <c r="DU97" s="993"/>
      <c r="DV97" s="980"/>
      <c r="DW97" s="981"/>
      <c r="DX97" s="981"/>
      <c r="DY97" s="981"/>
      <c r="DZ97" s="982"/>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80"/>
      <c r="BT98" s="981"/>
      <c r="BU98" s="981"/>
      <c r="BV98" s="981"/>
      <c r="BW98" s="981"/>
      <c r="BX98" s="981"/>
      <c r="BY98" s="981"/>
      <c r="BZ98" s="981"/>
      <c r="CA98" s="981"/>
      <c r="CB98" s="981"/>
      <c r="CC98" s="981"/>
      <c r="CD98" s="981"/>
      <c r="CE98" s="981"/>
      <c r="CF98" s="981"/>
      <c r="CG98" s="990"/>
      <c r="CH98" s="991"/>
      <c r="CI98" s="992"/>
      <c r="CJ98" s="992"/>
      <c r="CK98" s="992"/>
      <c r="CL98" s="993"/>
      <c r="CM98" s="991"/>
      <c r="CN98" s="992"/>
      <c r="CO98" s="992"/>
      <c r="CP98" s="992"/>
      <c r="CQ98" s="993"/>
      <c r="CR98" s="991"/>
      <c r="CS98" s="992"/>
      <c r="CT98" s="992"/>
      <c r="CU98" s="992"/>
      <c r="CV98" s="993"/>
      <c r="CW98" s="991"/>
      <c r="CX98" s="992"/>
      <c r="CY98" s="992"/>
      <c r="CZ98" s="992"/>
      <c r="DA98" s="993"/>
      <c r="DB98" s="991"/>
      <c r="DC98" s="992"/>
      <c r="DD98" s="992"/>
      <c r="DE98" s="992"/>
      <c r="DF98" s="993"/>
      <c r="DG98" s="991"/>
      <c r="DH98" s="992"/>
      <c r="DI98" s="992"/>
      <c r="DJ98" s="992"/>
      <c r="DK98" s="993"/>
      <c r="DL98" s="991"/>
      <c r="DM98" s="992"/>
      <c r="DN98" s="992"/>
      <c r="DO98" s="992"/>
      <c r="DP98" s="993"/>
      <c r="DQ98" s="991"/>
      <c r="DR98" s="992"/>
      <c r="DS98" s="992"/>
      <c r="DT98" s="992"/>
      <c r="DU98" s="993"/>
      <c r="DV98" s="980"/>
      <c r="DW98" s="981"/>
      <c r="DX98" s="981"/>
      <c r="DY98" s="981"/>
      <c r="DZ98" s="982"/>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80"/>
      <c r="BT99" s="981"/>
      <c r="BU99" s="981"/>
      <c r="BV99" s="981"/>
      <c r="BW99" s="981"/>
      <c r="BX99" s="981"/>
      <c r="BY99" s="981"/>
      <c r="BZ99" s="981"/>
      <c r="CA99" s="981"/>
      <c r="CB99" s="981"/>
      <c r="CC99" s="981"/>
      <c r="CD99" s="981"/>
      <c r="CE99" s="981"/>
      <c r="CF99" s="981"/>
      <c r="CG99" s="990"/>
      <c r="CH99" s="991"/>
      <c r="CI99" s="992"/>
      <c r="CJ99" s="992"/>
      <c r="CK99" s="992"/>
      <c r="CL99" s="993"/>
      <c r="CM99" s="991"/>
      <c r="CN99" s="992"/>
      <c r="CO99" s="992"/>
      <c r="CP99" s="992"/>
      <c r="CQ99" s="993"/>
      <c r="CR99" s="991"/>
      <c r="CS99" s="992"/>
      <c r="CT99" s="992"/>
      <c r="CU99" s="992"/>
      <c r="CV99" s="993"/>
      <c r="CW99" s="991"/>
      <c r="CX99" s="992"/>
      <c r="CY99" s="992"/>
      <c r="CZ99" s="992"/>
      <c r="DA99" s="993"/>
      <c r="DB99" s="991"/>
      <c r="DC99" s="992"/>
      <c r="DD99" s="992"/>
      <c r="DE99" s="992"/>
      <c r="DF99" s="993"/>
      <c r="DG99" s="991"/>
      <c r="DH99" s="992"/>
      <c r="DI99" s="992"/>
      <c r="DJ99" s="992"/>
      <c r="DK99" s="993"/>
      <c r="DL99" s="991"/>
      <c r="DM99" s="992"/>
      <c r="DN99" s="992"/>
      <c r="DO99" s="992"/>
      <c r="DP99" s="993"/>
      <c r="DQ99" s="991"/>
      <c r="DR99" s="992"/>
      <c r="DS99" s="992"/>
      <c r="DT99" s="992"/>
      <c r="DU99" s="993"/>
      <c r="DV99" s="980"/>
      <c r="DW99" s="981"/>
      <c r="DX99" s="981"/>
      <c r="DY99" s="981"/>
      <c r="DZ99" s="982"/>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80"/>
      <c r="BT100" s="981"/>
      <c r="BU100" s="981"/>
      <c r="BV100" s="981"/>
      <c r="BW100" s="981"/>
      <c r="BX100" s="981"/>
      <c r="BY100" s="981"/>
      <c r="BZ100" s="981"/>
      <c r="CA100" s="981"/>
      <c r="CB100" s="981"/>
      <c r="CC100" s="981"/>
      <c r="CD100" s="981"/>
      <c r="CE100" s="981"/>
      <c r="CF100" s="981"/>
      <c r="CG100" s="990"/>
      <c r="CH100" s="991"/>
      <c r="CI100" s="992"/>
      <c r="CJ100" s="992"/>
      <c r="CK100" s="992"/>
      <c r="CL100" s="993"/>
      <c r="CM100" s="991"/>
      <c r="CN100" s="992"/>
      <c r="CO100" s="992"/>
      <c r="CP100" s="992"/>
      <c r="CQ100" s="993"/>
      <c r="CR100" s="991"/>
      <c r="CS100" s="992"/>
      <c r="CT100" s="992"/>
      <c r="CU100" s="992"/>
      <c r="CV100" s="993"/>
      <c r="CW100" s="991"/>
      <c r="CX100" s="992"/>
      <c r="CY100" s="992"/>
      <c r="CZ100" s="992"/>
      <c r="DA100" s="993"/>
      <c r="DB100" s="991"/>
      <c r="DC100" s="992"/>
      <c r="DD100" s="992"/>
      <c r="DE100" s="992"/>
      <c r="DF100" s="993"/>
      <c r="DG100" s="991"/>
      <c r="DH100" s="992"/>
      <c r="DI100" s="992"/>
      <c r="DJ100" s="992"/>
      <c r="DK100" s="993"/>
      <c r="DL100" s="991"/>
      <c r="DM100" s="992"/>
      <c r="DN100" s="992"/>
      <c r="DO100" s="992"/>
      <c r="DP100" s="993"/>
      <c r="DQ100" s="991"/>
      <c r="DR100" s="992"/>
      <c r="DS100" s="992"/>
      <c r="DT100" s="992"/>
      <c r="DU100" s="993"/>
      <c r="DV100" s="980"/>
      <c r="DW100" s="981"/>
      <c r="DX100" s="981"/>
      <c r="DY100" s="981"/>
      <c r="DZ100" s="982"/>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80"/>
      <c r="BT101" s="981"/>
      <c r="BU101" s="981"/>
      <c r="BV101" s="981"/>
      <c r="BW101" s="981"/>
      <c r="BX101" s="981"/>
      <c r="BY101" s="981"/>
      <c r="BZ101" s="981"/>
      <c r="CA101" s="981"/>
      <c r="CB101" s="981"/>
      <c r="CC101" s="981"/>
      <c r="CD101" s="981"/>
      <c r="CE101" s="981"/>
      <c r="CF101" s="981"/>
      <c r="CG101" s="990"/>
      <c r="CH101" s="991"/>
      <c r="CI101" s="992"/>
      <c r="CJ101" s="992"/>
      <c r="CK101" s="992"/>
      <c r="CL101" s="993"/>
      <c r="CM101" s="991"/>
      <c r="CN101" s="992"/>
      <c r="CO101" s="992"/>
      <c r="CP101" s="992"/>
      <c r="CQ101" s="993"/>
      <c r="CR101" s="991"/>
      <c r="CS101" s="992"/>
      <c r="CT101" s="992"/>
      <c r="CU101" s="992"/>
      <c r="CV101" s="993"/>
      <c r="CW101" s="991"/>
      <c r="CX101" s="992"/>
      <c r="CY101" s="992"/>
      <c r="CZ101" s="992"/>
      <c r="DA101" s="993"/>
      <c r="DB101" s="991"/>
      <c r="DC101" s="992"/>
      <c r="DD101" s="992"/>
      <c r="DE101" s="992"/>
      <c r="DF101" s="993"/>
      <c r="DG101" s="991"/>
      <c r="DH101" s="992"/>
      <c r="DI101" s="992"/>
      <c r="DJ101" s="992"/>
      <c r="DK101" s="993"/>
      <c r="DL101" s="991"/>
      <c r="DM101" s="992"/>
      <c r="DN101" s="992"/>
      <c r="DO101" s="992"/>
      <c r="DP101" s="993"/>
      <c r="DQ101" s="991"/>
      <c r="DR101" s="992"/>
      <c r="DS101" s="992"/>
      <c r="DT101" s="992"/>
      <c r="DU101" s="993"/>
      <c r="DV101" s="980"/>
      <c r="DW101" s="981"/>
      <c r="DX101" s="981"/>
      <c r="DY101" s="981"/>
      <c r="DZ101" s="982"/>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972" t="s">
        <v>401</v>
      </c>
      <c r="BS102" s="973"/>
      <c r="BT102" s="973"/>
      <c r="BU102" s="973"/>
      <c r="BV102" s="973"/>
      <c r="BW102" s="973"/>
      <c r="BX102" s="973"/>
      <c r="BY102" s="973"/>
      <c r="BZ102" s="973"/>
      <c r="CA102" s="973"/>
      <c r="CB102" s="973"/>
      <c r="CC102" s="973"/>
      <c r="CD102" s="973"/>
      <c r="CE102" s="973"/>
      <c r="CF102" s="973"/>
      <c r="CG102" s="983"/>
      <c r="CH102" s="984"/>
      <c r="CI102" s="985"/>
      <c r="CJ102" s="985"/>
      <c r="CK102" s="985"/>
      <c r="CL102" s="986"/>
      <c r="CM102" s="984"/>
      <c r="CN102" s="985"/>
      <c r="CO102" s="985"/>
      <c r="CP102" s="985"/>
      <c r="CQ102" s="986"/>
      <c r="CR102" s="987">
        <v>100</v>
      </c>
      <c r="CS102" s="988"/>
      <c r="CT102" s="988"/>
      <c r="CU102" s="988"/>
      <c r="CV102" s="989"/>
      <c r="CW102" s="987">
        <v>75</v>
      </c>
      <c r="CX102" s="988"/>
      <c r="CY102" s="988"/>
      <c r="CZ102" s="988"/>
      <c r="DA102" s="989"/>
      <c r="DB102" s="987">
        <v>75</v>
      </c>
      <c r="DC102" s="988"/>
      <c r="DD102" s="988"/>
      <c r="DE102" s="988"/>
      <c r="DF102" s="989"/>
      <c r="DG102" s="987" t="s">
        <v>565</v>
      </c>
      <c r="DH102" s="988"/>
      <c r="DI102" s="988"/>
      <c r="DJ102" s="988"/>
      <c r="DK102" s="989"/>
      <c r="DL102" s="987" t="s">
        <v>565</v>
      </c>
      <c r="DM102" s="988"/>
      <c r="DN102" s="988"/>
      <c r="DO102" s="988"/>
      <c r="DP102" s="989"/>
      <c r="DQ102" s="987" t="s">
        <v>565</v>
      </c>
      <c r="DR102" s="988"/>
      <c r="DS102" s="988"/>
      <c r="DT102" s="988"/>
      <c r="DU102" s="989"/>
      <c r="DV102" s="972"/>
      <c r="DW102" s="973"/>
      <c r="DX102" s="973"/>
      <c r="DY102" s="973"/>
      <c r="DZ102" s="974"/>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75" t="s">
        <v>402</v>
      </c>
      <c r="BR103" s="975"/>
      <c r="BS103" s="975"/>
      <c r="BT103" s="975"/>
      <c r="BU103" s="975"/>
      <c r="BV103" s="975"/>
      <c r="BW103" s="975"/>
      <c r="BX103" s="975"/>
      <c r="BY103" s="975"/>
      <c r="BZ103" s="975"/>
      <c r="CA103" s="975"/>
      <c r="CB103" s="975"/>
      <c r="CC103" s="975"/>
      <c r="CD103" s="975"/>
      <c r="CE103" s="975"/>
      <c r="CF103" s="975"/>
      <c r="CG103" s="975"/>
      <c r="CH103" s="975"/>
      <c r="CI103" s="975"/>
      <c r="CJ103" s="975"/>
      <c r="CK103" s="975"/>
      <c r="CL103" s="975"/>
      <c r="CM103" s="975"/>
      <c r="CN103" s="975"/>
      <c r="CO103" s="975"/>
      <c r="CP103" s="975"/>
      <c r="CQ103" s="975"/>
      <c r="CR103" s="975"/>
      <c r="CS103" s="975"/>
      <c r="CT103" s="975"/>
      <c r="CU103" s="975"/>
      <c r="CV103" s="975"/>
      <c r="CW103" s="975"/>
      <c r="CX103" s="975"/>
      <c r="CY103" s="975"/>
      <c r="CZ103" s="975"/>
      <c r="DA103" s="975"/>
      <c r="DB103" s="975"/>
      <c r="DC103" s="975"/>
      <c r="DD103" s="975"/>
      <c r="DE103" s="975"/>
      <c r="DF103" s="975"/>
      <c r="DG103" s="975"/>
      <c r="DH103" s="975"/>
      <c r="DI103" s="975"/>
      <c r="DJ103" s="975"/>
      <c r="DK103" s="975"/>
      <c r="DL103" s="975"/>
      <c r="DM103" s="975"/>
      <c r="DN103" s="975"/>
      <c r="DO103" s="975"/>
      <c r="DP103" s="975"/>
      <c r="DQ103" s="975"/>
      <c r="DR103" s="975"/>
      <c r="DS103" s="975"/>
      <c r="DT103" s="975"/>
      <c r="DU103" s="975"/>
      <c r="DV103" s="975"/>
      <c r="DW103" s="975"/>
      <c r="DX103" s="975"/>
      <c r="DY103" s="975"/>
      <c r="DZ103" s="975"/>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76" t="s">
        <v>403</v>
      </c>
      <c r="BR104" s="976"/>
      <c r="BS104" s="976"/>
      <c r="BT104" s="976"/>
      <c r="BU104" s="976"/>
      <c r="BV104" s="976"/>
      <c r="BW104" s="976"/>
      <c r="BX104" s="976"/>
      <c r="BY104" s="976"/>
      <c r="BZ104" s="976"/>
      <c r="CA104" s="976"/>
      <c r="CB104" s="976"/>
      <c r="CC104" s="976"/>
      <c r="CD104" s="976"/>
      <c r="CE104" s="976"/>
      <c r="CF104" s="976"/>
      <c r="CG104" s="976"/>
      <c r="CH104" s="976"/>
      <c r="CI104" s="976"/>
      <c r="CJ104" s="976"/>
      <c r="CK104" s="976"/>
      <c r="CL104" s="976"/>
      <c r="CM104" s="976"/>
      <c r="CN104" s="976"/>
      <c r="CO104" s="976"/>
      <c r="CP104" s="976"/>
      <c r="CQ104" s="976"/>
      <c r="CR104" s="976"/>
      <c r="CS104" s="976"/>
      <c r="CT104" s="976"/>
      <c r="CU104" s="976"/>
      <c r="CV104" s="976"/>
      <c r="CW104" s="976"/>
      <c r="CX104" s="976"/>
      <c r="CY104" s="976"/>
      <c r="CZ104" s="976"/>
      <c r="DA104" s="976"/>
      <c r="DB104" s="976"/>
      <c r="DC104" s="976"/>
      <c r="DD104" s="976"/>
      <c r="DE104" s="976"/>
      <c r="DF104" s="976"/>
      <c r="DG104" s="976"/>
      <c r="DH104" s="976"/>
      <c r="DI104" s="976"/>
      <c r="DJ104" s="976"/>
      <c r="DK104" s="976"/>
      <c r="DL104" s="976"/>
      <c r="DM104" s="976"/>
      <c r="DN104" s="976"/>
      <c r="DO104" s="976"/>
      <c r="DP104" s="976"/>
      <c r="DQ104" s="976"/>
      <c r="DR104" s="976"/>
      <c r="DS104" s="976"/>
      <c r="DT104" s="976"/>
      <c r="DU104" s="976"/>
      <c r="DV104" s="976"/>
      <c r="DW104" s="976"/>
      <c r="DX104" s="976"/>
      <c r="DY104" s="976"/>
      <c r="DZ104" s="976"/>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77" t="s">
        <v>406</v>
      </c>
      <c r="B108" s="978"/>
      <c r="C108" s="978"/>
      <c r="D108" s="978"/>
      <c r="E108" s="978"/>
      <c r="F108" s="978"/>
      <c r="G108" s="978"/>
      <c r="H108" s="978"/>
      <c r="I108" s="978"/>
      <c r="J108" s="978"/>
      <c r="K108" s="978"/>
      <c r="L108" s="978"/>
      <c r="M108" s="978"/>
      <c r="N108" s="978"/>
      <c r="O108" s="978"/>
      <c r="P108" s="978"/>
      <c r="Q108" s="978"/>
      <c r="R108" s="978"/>
      <c r="S108" s="978"/>
      <c r="T108" s="978"/>
      <c r="U108" s="978"/>
      <c r="V108" s="978"/>
      <c r="W108" s="978"/>
      <c r="X108" s="978"/>
      <c r="Y108" s="978"/>
      <c r="Z108" s="978"/>
      <c r="AA108" s="978"/>
      <c r="AB108" s="978"/>
      <c r="AC108" s="978"/>
      <c r="AD108" s="978"/>
      <c r="AE108" s="978"/>
      <c r="AF108" s="978"/>
      <c r="AG108" s="978"/>
      <c r="AH108" s="978"/>
      <c r="AI108" s="978"/>
      <c r="AJ108" s="978"/>
      <c r="AK108" s="978"/>
      <c r="AL108" s="978"/>
      <c r="AM108" s="978"/>
      <c r="AN108" s="978"/>
      <c r="AO108" s="978"/>
      <c r="AP108" s="978"/>
      <c r="AQ108" s="978"/>
      <c r="AR108" s="978"/>
      <c r="AS108" s="978"/>
      <c r="AT108" s="979"/>
      <c r="AU108" s="977" t="s">
        <v>407</v>
      </c>
      <c r="AV108" s="978"/>
      <c r="AW108" s="978"/>
      <c r="AX108" s="978"/>
      <c r="AY108" s="978"/>
      <c r="AZ108" s="978"/>
      <c r="BA108" s="978"/>
      <c r="BB108" s="978"/>
      <c r="BC108" s="978"/>
      <c r="BD108" s="978"/>
      <c r="BE108" s="978"/>
      <c r="BF108" s="978"/>
      <c r="BG108" s="978"/>
      <c r="BH108" s="978"/>
      <c r="BI108" s="978"/>
      <c r="BJ108" s="978"/>
      <c r="BK108" s="978"/>
      <c r="BL108" s="978"/>
      <c r="BM108" s="978"/>
      <c r="BN108" s="978"/>
      <c r="BO108" s="978"/>
      <c r="BP108" s="978"/>
      <c r="BQ108" s="978"/>
      <c r="BR108" s="978"/>
      <c r="BS108" s="978"/>
      <c r="BT108" s="978"/>
      <c r="BU108" s="978"/>
      <c r="BV108" s="978"/>
      <c r="BW108" s="978"/>
      <c r="BX108" s="978"/>
      <c r="BY108" s="978"/>
      <c r="BZ108" s="978"/>
      <c r="CA108" s="978"/>
      <c r="CB108" s="978"/>
      <c r="CC108" s="978"/>
      <c r="CD108" s="978"/>
      <c r="CE108" s="978"/>
      <c r="CF108" s="978"/>
      <c r="CG108" s="978"/>
      <c r="CH108" s="978"/>
      <c r="CI108" s="978"/>
      <c r="CJ108" s="978"/>
      <c r="CK108" s="978"/>
      <c r="CL108" s="978"/>
      <c r="CM108" s="978"/>
      <c r="CN108" s="978"/>
      <c r="CO108" s="978"/>
      <c r="CP108" s="978"/>
      <c r="CQ108" s="978"/>
      <c r="CR108" s="978"/>
      <c r="CS108" s="978"/>
      <c r="CT108" s="978"/>
      <c r="CU108" s="978"/>
      <c r="CV108" s="978"/>
      <c r="CW108" s="978"/>
      <c r="CX108" s="978"/>
      <c r="CY108" s="978"/>
      <c r="CZ108" s="978"/>
      <c r="DA108" s="978"/>
      <c r="DB108" s="978"/>
      <c r="DC108" s="978"/>
      <c r="DD108" s="978"/>
      <c r="DE108" s="978"/>
      <c r="DF108" s="978"/>
      <c r="DG108" s="978"/>
      <c r="DH108" s="978"/>
      <c r="DI108" s="978"/>
      <c r="DJ108" s="978"/>
      <c r="DK108" s="978"/>
      <c r="DL108" s="978"/>
      <c r="DM108" s="978"/>
      <c r="DN108" s="978"/>
      <c r="DO108" s="978"/>
      <c r="DP108" s="978"/>
      <c r="DQ108" s="978"/>
      <c r="DR108" s="978"/>
      <c r="DS108" s="978"/>
      <c r="DT108" s="978"/>
      <c r="DU108" s="978"/>
      <c r="DV108" s="978"/>
      <c r="DW108" s="978"/>
      <c r="DX108" s="978"/>
      <c r="DY108" s="978"/>
      <c r="DZ108" s="979"/>
    </row>
    <row r="109" spans="1:131" s="212" customFormat="1" ht="26.25" customHeight="1" x14ac:dyDescent="0.2">
      <c r="A109" s="930" t="s">
        <v>408</v>
      </c>
      <c r="B109" s="931"/>
      <c r="C109" s="931"/>
      <c r="D109" s="931"/>
      <c r="E109" s="931"/>
      <c r="F109" s="931"/>
      <c r="G109" s="931"/>
      <c r="H109" s="931"/>
      <c r="I109" s="931"/>
      <c r="J109" s="931"/>
      <c r="K109" s="931"/>
      <c r="L109" s="931"/>
      <c r="M109" s="931"/>
      <c r="N109" s="931"/>
      <c r="O109" s="931"/>
      <c r="P109" s="931"/>
      <c r="Q109" s="931"/>
      <c r="R109" s="931"/>
      <c r="S109" s="931"/>
      <c r="T109" s="931"/>
      <c r="U109" s="931"/>
      <c r="V109" s="931"/>
      <c r="W109" s="931"/>
      <c r="X109" s="931"/>
      <c r="Y109" s="931"/>
      <c r="Z109" s="932"/>
      <c r="AA109" s="933" t="s">
        <v>409</v>
      </c>
      <c r="AB109" s="931"/>
      <c r="AC109" s="931"/>
      <c r="AD109" s="931"/>
      <c r="AE109" s="932"/>
      <c r="AF109" s="933" t="s">
        <v>410</v>
      </c>
      <c r="AG109" s="931"/>
      <c r="AH109" s="931"/>
      <c r="AI109" s="931"/>
      <c r="AJ109" s="932"/>
      <c r="AK109" s="933" t="s">
        <v>295</v>
      </c>
      <c r="AL109" s="931"/>
      <c r="AM109" s="931"/>
      <c r="AN109" s="931"/>
      <c r="AO109" s="932"/>
      <c r="AP109" s="933" t="s">
        <v>411</v>
      </c>
      <c r="AQ109" s="931"/>
      <c r="AR109" s="931"/>
      <c r="AS109" s="931"/>
      <c r="AT109" s="964"/>
      <c r="AU109" s="930" t="s">
        <v>408</v>
      </c>
      <c r="AV109" s="931"/>
      <c r="AW109" s="931"/>
      <c r="AX109" s="931"/>
      <c r="AY109" s="931"/>
      <c r="AZ109" s="931"/>
      <c r="BA109" s="931"/>
      <c r="BB109" s="931"/>
      <c r="BC109" s="931"/>
      <c r="BD109" s="931"/>
      <c r="BE109" s="931"/>
      <c r="BF109" s="931"/>
      <c r="BG109" s="931"/>
      <c r="BH109" s="931"/>
      <c r="BI109" s="931"/>
      <c r="BJ109" s="931"/>
      <c r="BK109" s="931"/>
      <c r="BL109" s="931"/>
      <c r="BM109" s="931"/>
      <c r="BN109" s="931"/>
      <c r="BO109" s="931"/>
      <c r="BP109" s="932"/>
      <c r="BQ109" s="933" t="s">
        <v>409</v>
      </c>
      <c r="BR109" s="931"/>
      <c r="BS109" s="931"/>
      <c r="BT109" s="931"/>
      <c r="BU109" s="932"/>
      <c r="BV109" s="933" t="s">
        <v>410</v>
      </c>
      <c r="BW109" s="931"/>
      <c r="BX109" s="931"/>
      <c r="BY109" s="931"/>
      <c r="BZ109" s="932"/>
      <c r="CA109" s="933" t="s">
        <v>295</v>
      </c>
      <c r="CB109" s="931"/>
      <c r="CC109" s="931"/>
      <c r="CD109" s="931"/>
      <c r="CE109" s="932"/>
      <c r="CF109" s="971" t="s">
        <v>411</v>
      </c>
      <c r="CG109" s="971"/>
      <c r="CH109" s="971"/>
      <c r="CI109" s="971"/>
      <c r="CJ109" s="971"/>
      <c r="CK109" s="933" t="s">
        <v>412</v>
      </c>
      <c r="CL109" s="931"/>
      <c r="CM109" s="931"/>
      <c r="CN109" s="931"/>
      <c r="CO109" s="931"/>
      <c r="CP109" s="931"/>
      <c r="CQ109" s="931"/>
      <c r="CR109" s="931"/>
      <c r="CS109" s="931"/>
      <c r="CT109" s="931"/>
      <c r="CU109" s="931"/>
      <c r="CV109" s="931"/>
      <c r="CW109" s="931"/>
      <c r="CX109" s="931"/>
      <c r="CY109" s="931"/>
      <c r="CZ109" s="931"/>
      <c r="DA109" s="931"/>
      <c r="DB109" s="931"/>
      <c r="DC109" s="931"/>
      <c r="DD109" s="931"/>
      <c r="DE109" s="931"/>
      <c r="DF109" s="932"/>
      <c r="DG109" s="933" t="s">
        <v>409</v>
      </c>
      <c r="DH109" s="931"/>
      <c r="DI109" s="931"/>
      <c r="DJ109" s="931"/>
      <c r="DK109" s="932"/>
      <c r="DL109" s="933" t="s">
        <v>410</v>
      </c>
      <c r="DM109" s="931"/>
      <c r="DN109" s="931"/>
      <c r="DO109" s="931"/>
      <c r="DP109" s="932"/>
      <c r="DQ109" s="933" t="s">
        <v>295</v>
      </c>
      <c r="DR109" s="931"/>
      <c r="DS109" s="931"/>
      <c r="DT109" s="931"/>
      <c r="DU109" s="932"/>
      <c r="DV109" s="933" t="s">
        <v>411</v>
      </c>
      <c r="DW109" s="931"/>
      <c r="DX109" s="931"/>
      <c r="DY109" s="931"/>
      <c r="DZ109" s="964"/>
    </row>
    <row r="110" spans="1:131" s="212" customFormat="1" ht="26.25" customHeight="1" x14ac:dyDescent="0.2">
      <c r="A110" s="842" t="s">
        <v>413</v>
      </c>
      <c r="B110" s="843"/>
      <c r="C110" s="843"/>
      <c r="D110" s="843"/>
      <c r="E110" s="843"/>
      <c r="F110" s="843"/>
      <c r="G110" s="843"/>
      <c r="H110" s="843"/>
      <c r="I110" s="843"/>
      <c r="J110" s="843"/>
      <c r="K110" s="843"/>
      <c r="L110" s="843"/>
      <c r="M110" s="843"/>
      <c r="N110" s="843"/>
      <c r="O110" s="843"/>
      <c r="P110" s="843"/>
      <c r="Q110" s="843"/>
      <c r="R110" s="843"/>
      <c r="S110" s="843"/>
      <c r="T110" s="843"/>
      <c r="U110" s="843"/>
      <c r="V110" s="843"/>
      <c r="W110" s="843"/>
      <c r="X110" s="843"/>
      <c r="Y110" s="843"/>
      <c r="Z110" s="844"/>
      <c r="AA110" s="923">
        <v>452647</v>
      </c>
      <c r="AB110" s="924"/>
      <c r="AC110" s="924"/>
      <c r="AD110" s="924"/>
      <c r="AE110" s="925"/>
      <c r="AF110" s="926">
        <v>461859</v>
      </c>
      <c r="AG110" s="924"/>
      <c r="AH110" s="924"/>
      <c r="AI110" s="924"/>
      <c r="AJ110" s="925"/>
      <c r="AK110" s="926">
        <v>467250</v>
      </c>
      <c r="AL110" s="924"/>
      <c r="AM110" s="924"/>
      <c r="AN110" s="924"/>
      <c r="AO110" s="925"/>
      <c r="AP110" s="927">
        <v>19.600000000000001</v>
      </c>
      <c r="AQ110" s="928"/>
      <c r="AR110" s="928"/>
      <c r="AS110" s="928"/>
      <c r="AT110" s="929"/>
      <c r="AU110" s="965" t="s">
        <v>69</v>
      </c>
      <c r="AV110" s="966"/>
      <c r="AW110" s="966"/>
      <c r="AX110" s="966"/>
      <c r="AY110" s="966"/>
      <c r="AZ110" s="895" t="s">
        <v>414</v>
      </c>
      <c r="BA110" s="843"/>
      <c r="BB110" s="843"/>
      <c r="BC110" s="843"/>
      <c r="BD110" s="843"/>
      <c r="BE110" s="843"/>
      <c r="BF110" s="843"/>
      <c r="BG110" s="843"/>
      <c r="BH110" s="843"/>
      <c r="BI110" s="843"/>
      <c r="BJ110" s="843"/>
      <c r="BK110" s="843"/>
      <c r="BL110" s="843"/>
      <c r="BM110" s="843"/>
      <c r="BN110" s="843"/>
      <c r="BO110" s="843"/>
      <c r="BP110" s="844"/>
      <c r="BQ110" s="896">
        <v>4330028</v>
      </c>
      <c r="BR110" s="877"/>
      <c r="BS110" s="877"/>
      <c r="BT110" s="877"/>
      <c r="BU110" s="877"/>
      <c r="BV110" s="877">
        <v>4253660</v>
      </c>
      <c r="BW110" s="877"/>
      <c r="BX110" s="877"/>
      <c r="BY110" s="877"/>
      <c r="BZ110" s="877"/>
      <c r="CA110" s="877">
        <v>4239365</v>
      </c>
      <c r="CB110" s="877"/>
      <c r="CC110" s="877"/>
      <c r="CD110" s="877"/>
      <c r="CE110" s="877"/>
      <c r="CF110" s="901">
        <v>177.6</v>
      </c>
      <c r="CG110" s="902"/>
      <c r="CH110" s="902"/>
      <c r="CI110" s="902"/>
      <c r="CJ110" s="902"/>
      <c r="CK110" s="961" t="s">
        <v>415</v>
      </c>
      <c r="CL110" s="854"/>
      <c r="CM110" s="895" t="s">
        <v>416</v>
      </c>
      <c r="CN110" s="843"/>
      <c r="CO110" s="843"/>
      <c r="CP110" s="843"/>
      <c r="CQ110" s="843"/>
      <c r="CR110" s="843"/>
      <c r="CS110" s="843"/>
      <c r="CT110" s="843"/>
      <c r="CU110" s="843"/>
      <c r="CV110" s="843"/>
      <c r="CW110" s="843"/>
      <c r="CX110" s="843"/>
      <c r="CY110" s="843"/>
      <c r="CZ110" s="843"/>
      <c r="DA110" s="843"/>
      <c r="DB110" s="843"/>
      <c r="DC110" s="843"/>
      <c r="DD110" s="843"/>
      <c r="DE110" s="843"/>
      <c r="DF110" s="844"/>
      <c r="DG110" s="896" t="s">
        <v>122</v>
      </c>
      <c r="DH110" s="877"/>
      <c r="DI110" s="877"/>
      <c r="DJ110" s="877"/>
      <c r="DK110" s="877"/>
      <c r="DL110" s="877" t="s">
        <v>122</v>
      </c>
      <c r="DM110" s="877"/>
      <c r="DN110" s="877"/>
      <c r="DO110" s="877"/>
      <c r="DP110" s="877"/>
      <c r="DQ110" s="877" t="s">
        <v>122</v>
      </c>
      <c r="DR110" s="877"/>
      <c r="DS110" s="877"/>
      <c r="DT110" s="877"/>
      <c r="DU110" s="877"/>
      <c r="DV110" s="878" t="s">
        <v>122</v>
      </c>
      <c r="DW110" s="878"/>
      <c r="DX110" s="878"/>
      <c r="DY110" s="878"/>
      <c r="DZ110" s="879"/>
    </row>
    <row r="111" spans="1:131" s="212" customFormat="1" ht="26.25" customHeight="1" x14ac:dyDescent="0.2">
      <c r="A111" s="809" t="s">
        <v>417</v>
      </c>
      <c r="B111" s="810"/>
      <c r="C111" s="810"/>
      <c r="D111" s="810"/>
      <c r="E111" s="810"/>
      <c r="F111" s="810"/>
      <c r="G111" s="810"/>
      <c r="H111" s="810"/>
      <c r="I111" s="810"/>
      <c r="J111" s="810"/>
      <c r="K111" s="810"/>
      <c r="L111" s="810"/>
      <c r="M111" s="810"/>
      <c r="N111" s="810"/>
      <c r="O111" s="810"/>
      <c r="P111" s="810"/>
      <c r="Q111" s="810"/>
      <c r="R111" s="810"/>
      <c r="S111" s="810"/>
      <c r="T111" s="810"/>
      <c r="U111" s="810"/>
      <c r="V111" s="810"/>
      <c r="W111" s="810"/>
      <c r="X111" s="810"/>
      <c r="Y111" s="810"/>
      <c r="Z111" s="960"/>
      <c r="AA111" s="953" t="s">
        <v>122</v>
      </c>
      <c r="AB111" s="954"/>
      <c r="AC111" s="954"/>
      <c r="AD111" s="954"/>
      <c r="AE111" s="955"/>
      <c r="AF111" s="956" t="s">
        <v>122</v>
      </c>
      <c r="AG111" s="954"/>
      <c r="AH111" s="954"/>
      <c r="AI111" s="954"/>
      <c r="AJ111" s="955"/>
      <c r="AK111" s="956" t="s">
        <v>122</v>
      </c>
      <c r="AL111" s="954"/>
      <c r="AM111" s="954"/>
      <c r="AN111" s="954"/>
      <c r="AO111" s="955"/>
      <c r="AP111" s="957" t="s">
        <v>122</v>
      </c>
      <c r="AQ111" s="958"/>
      <c r="AR111" s="958"/>
      <c r="AS111" s="958"/>
      <c r="AT111" s="959"/>
      <c r="AU111" s="967"/>
      <c r="AV111" s="968"/>
      <c r="AW111" s="968"/>
      <c r="AX111" s="968"/>
      <c r="AY111" s="968"/>
      <c r="AZ111" s="850" t="s">
        <v>418</v>
      </c>
      <c r="BA111" s="787"/>
      <c r="BB111" s="787"/>
      <c r="BC111" s="787"/>
      <c r="BD111" s="787"/>
      <c r="BE111" s="787"/>
      <c r="BF111" s="787"/>
      <c r="BG111" s="787"/>
      <c r="BH111" s="787"/>
      <c r="BI111" s="787"/>
      <c r="BJ111" s="787"/>
      <c r="BK111" s="787"/>
      <c r="BL111" s="787"/>
      <c r="BM111" s="787"/>
      <c r="BN111" s="787"/>
      <c r="BO111" s="787"/>
      <c r="BP111" s="788"/>
      <c r="BQ111" s="851" t="s">
        <v>122</v>
      </c>
      <c r="BR111" s="852"/>
      <c r="BS111" s="852"/>
      <c r="BT111" s="852"/>
      <c r="BU111" s="852"/>
      <c r="BV111" s="852" t="s">
        <v>122</v>
      </c>
      <c r="BW111" s="852"/>
      <c r="BX111" s="852"/>
      <c r="BY111" s="852"/>
      <c r="BZ111" s="852"/>
      <c r="CA111" s="852" t="s">
        <v>122</v>
      </c>
      <c r="CB111" s="852"/>
      <c r="CC111" s="852"/>
      <c r="CD111" s="852"/>
      <c r="CE111" s="852"/>
      <c r="CF111" s="910" t="s">
        <v>122</v>
      </c>
      <c r="CG111" s="911"/>
      <c r="CH111" s="911"/>
      <c r="CI111" s="911"/>
      <c r="CJ111" s="911"/>
      <c r="CK111" s="962"/>
      <c r="CL111" s="856"/>
      <c r="CM111" s="850" t="s">
        <v>419</v>
      </c>
      <c r="CN111" s="787"/>
      <c r="CO111" s="787"/>
      <c r="CP111" s="787"/>
      <c r="CQ111" s="787"/>
      <c r="CR111" s="787"/>
      <c r="CS111" s="787"/>
      <c r="CT111" s="787"/>
      <c r="CU111" s="787"/>
      <c r="CV111" s="787"/>
      <c r="CW111" s="787"/>
      <c r="CX111" s="787"/>
      <c r="CY111" s="787"/>
      <c r="CZ111" s="787"/>
      <c r="DA111" s="787"/>
      <c r="DB111" s="787"/>
      <c r="DC111" s="787"/>
      <c r="DD111" s="787"/>
      <c r="DE111" s="787"/>
      <c r="DF111" s="788"/>
      <c r="DG111" s="851" t="s">
        <v>122</v>
      </c>
      <c r="DH111" s="852"/>
      <c r="DI111" s="852"/>
      <c r="DJ111" s="852"/>
      <c r="DK111" s="852"/>
      <c r="DL111" s="852" t="s">
        <v>122</v>
      </c>
      <c r="DM111" s="852"/>
      <c r="DN111" s="852"/>
      <c r="DO111" s="852"/>
      <c r="DP111" s="852"/>
      <c r="DQ111" s="852" t="s">
        <v>122</v>
      </c>
      <c r="DR111" s="852"/>
      <c r="DS111" s="852"/>
      <c r="DT111" s="852"/>
      <c r="DU111" s="852"/>
      <c r="DV111" s="829" t="s">
        <v>122</v>
      </c>
      <c r="DW111" s="829"/>
      <c r="DX111" s="829"/>
      <c r="DY111" s="829"/>
      <c r="DZ111" s="830"/>
    </row>
    <row r="112" spans="1:131" s="212" customFormat="1" ht="26.25" customHeight="1" x14ac:dyDescent="0.2">
      <c r="A112" s="947" t="s">
        <v>420</v>
      </c>
      <c r="B112" s="948"/>
      <c r="C112" s="787" t="s">
        <v>421</v>
      </c>
      <c r="D112" s="787"/>
      <c r="E112" s="787"/>
      <c r="F112" s="787"/>
      <c r="G112" s="787"/>
      <c r="H112" s="787"/>
      <c r="I112" s="787"/>
      <c r="J112" s="787"/>
      <c r="K112" s="787"/>
      <c r="L112" s="787"/>
      <c r="M112" s="787"/>
      <c r="N112" s="787"/>
      <c r="O112" s="787"/>
      <c r="P112" s="787"/>
      <c r="Q112" s="787"/>
      <c r="R112" s="787"/>
      <c r="S112" s="787"/>
      <c r="T112" s="787"/>
      <c r="U112" s="787"/>
      <c r="V112" s="787"/>
      <c r="W112" s="787"/>
      <c r="X112" s="787"/>
      <c r="Y112" s="787"/>
      <c r="Z112" s="788"/>
      <c r="AA112" s="814" t="s">
        <v>122</v>
      </c>
      <c r="AB112" s="815"/>
      <c r="AC112" s="815"/>
      <c r="AD112" s="815"/>
      <c r="AE112" s="816"/>
      <c r="AF112" s="817" t="s">
        <v>122</v>
      </c>
      <c r="AG112" s="815"/>
      <c r="AH112" s="815"/>
      <c r="AI112" s="815"/>
      <c r="AJ112" s="816"/>
      <c r="AK112" s="817" t="s">
        <v>122</v>
      </c>
      <c r="AL112" s="815"/>
      <c r="AM112" s="815"/>
      <c r="AN112" s="815"/>
      <c r="AO112" s="816"/>
      <c r="AP112" s="859" t="s">
        <v>122</v>
      </c>
      <c r="AQ112" s="860"/>
      <c r="AR112" s="860"/>
      <c r="AS112" s="860"/>
      <c r="AT112" s="861"/>
      <c r="AU112" s="967"/>
      <c r="AV112" s="968"/>
      <c r="AW112" s="968"/>
      <c r="AX112" s="968"/>
      <c r="AY112" s="968"/>
      <c r="AZ112" s="850" t="s">
        <v>422</v>
      </c>
      <c r="BA112" s="787"/>
      <c r="BB112" s="787"/>
      <c r="BC112" s="787"/>
      <c r="BD112" s="787"/>
      <c r="BE112" s="787"/>
      <c r="BF112" s="787"/>
      <c r="BG112" s="787"/>
      <c r="BH112" s="787"/>
      <c r="BI112" s="787"/>
      <c r="BJ112" s="787"/>
      <c r="BK112" s="787"/>
      <c r="BL112" s="787"/>
      <c r="BM112" s="787"/>
      <c r="BN112" s="787"/>
      <c r="BO112" s="787"/>
      <c r="BP112" s="788"/>
      <c r="BQ112" s="851">
        <v>389829</v>
      </c>
      <c r="BR112" s="852"/>
      <c r="BS112" s="852"/>
      <c r="BT112" s="852"/>
      <c r="BU112" s="852"/>
      <c r="BV112" s="852">
        <v>345020</v>
      </c>
      <c r="BW112" s="852"/>
      <c r="BX112" s="852"/>
      <c r="BY112" s="852"/>
      <c r="BZ112" s="852"/>
      <c r="CA112" s="852">
        <v>247323</v>
      </c>
      <c r="CB112" s="852"/>
      <c r="CC112" s="852"/>
      <c r="CD112" s="852"/>
      <c r="CE112" s="852"/>
      <c r="CF112" s="910">
        <v>10.4</v>
      </c>
      <c r="CG112" s="911"/>
      <c r="CH112" s="911"/>
      <c r="CI112" s="911"/>
      <c r="CJ112" s="911"/>
      <c r="CK112" s="962"/>
      <c r="CL112" s="856"/>
      <c r="CM112" s="850" t="s">
        <v>423</v>
      </c>
      <c r="CN112" s="787"/>
      <c r="CO112" s="787"/>
      <c r="CP112" s="787"/>
      <c r="CQ112" s="787"/>
      <c r="CR112" s="787"/>
      <c r="CS112" s="787"/>
      <c r="CT112" s="787"/>
      <c r="CU112" s="787"/>
      <c r="CV112" s="787"/>
      <c r="CW112" s="787"/>
      <c r="CX112" s="787"/>
      <c r="CY112" s="787"/>
      <c r="CZ112" s="787"/>
      <c r="DA112" s="787"/>
      <c r="DB112" s="787"/>
      <c r="DC112" s="787"/>
      <c r="DD112" s="787"/>
      <c r="DE112" s="787"/>
      <c r="DF112" s="788"/>
      <c r="DG112" s="851" t="s">
        <v>122</v>
      </c>
      <c r="DH112" s="852"/>
      <c r="DI112" s="852"/>
      <c r="DJ112" s="852"/>
      <c r="DK112" s="852"/>
      <c r="DL112" s="852" t="s">
        <v>122</v>
      </c>
      <c r="DM112" s="852"/>
      <c r="DN112" s="852"/>
      <c r="DO112" s="852"/>
      <c r="DP112" s="852"/>
      <c r="DQ112" s="852" t="s">
        <v>122</v>
      </c>
      <c r="DR112" s="852"/>
      <c r="DS112" s="852"/>
      <c r="DT112" s="852"/>
      <c r="DU112" s="852"/>
      <c r="DV112" s="829" t="s">
        <v>122</v>
      </c>
      <c r="DW112" s="829"/>
      <c r="DX112" s="829"/>
      <c r="DY112" s="829"/>
      <c r="DZ112" s="830"/>
    </row>
    <row r="113" spans="1:130" s="212" customFormat="1" ht="26.25" customHeight="1" x14ac:dyDescent="0.2">
      <c r="A113" s="949"/>
      <c r="B113" s="950"/>
      <c r="C113" s="787" t="s">
        <v>424</v>
      </c>
      <c r="D113" s="787"/>
      <c r="E113" s="787"/>
      <c r="F113" s="787"/>
      <c r="G113" s="787"/>
      <c r="H113" s="787"/>
      <c r="I113" s="787"/>
      <c r="J113" s="787"/>
      <c r="K113" s="787"/>
      <c r="L113" s="787"/>
      <c r="M113" s="787"/>
      <c r="N113" s="787"/>
      <c r="O113" s="787"/>
      <c r="P113" s="787"/>
      <c r="Q113" s="787"/>
      <c r="R113" s="787"/>
      <c r="S113" s="787"/>
      <c r="T113" s="787"/>
      <c r="U113" s="787"/>
      <c r="V113" s="787"/>
      <c r="W113" s="787"/>
      <c r="X113" s="787"/>
      <c r="Y113" s="787"/>
      <c r="Z113" s="788"/>
      <c r="AA113" s="953">
        <v>37539</v>
      </c>
      <c r="AB113" s="954"/>
      <c r="AC113" s="954"/>
      <c r="AD113" s="954"/>
      <c r="AE113" s="955"/>
      <c r="AF113" s="956">
        <v>67076</v>
      </c>
      <c r="AG113" s="954"/>
      <c r="AH113" s="954"/>
      <c r="AI113" s="954"/>
      <c r="AJ113" s="955"/>
      <c r="AK113" s="956">
        <v>31478</v>
      </c>
      <c r="AL113" s="954"/>
      <c r="AM113" s="954"/>
      <c r="AN113" s="954"/>
      <c r="AO113" s="955"/>
      <c r="AP113" s="957">
        <v>1.3</v>
      </c>
      <c r="AQ113" s="958"/>
      <c r="AR113" s="958"/>
      <c r="AS113" s="958"/>
      <c r="AT113" s="959"/>
      <c r="AU113" s="967"/>
      <c r="AV113" s="968"/>
      <c r="AW113" s="968"/>
      <c r="AX113" s="968"/>
      <c r="AY113" s="968"/>
      <c r="AZ113" s="850" t="s">
        <v>425</v>
      </c>
      <c r="BA113" s="787"/>
      <c r="BB113" s="787"/>
      <c r="BC113" s="787"/>
      <c r="BD113" s="787"/>
      <c r="BE113" s="787"/>
      <c r="BF113" s="787"/>
      <c r="BG113" s="787"/>
      <c r="BH113" s="787"/>
      <c r="BI113" s="787"/>
      <c r="BJ113" s="787"/>
      <c r="BK113" s="787"/>
      <c r="BL113" s="787"/>
      <c r="BM113" s="787"/>
      <c r="BN113" s="787"/>
      <c r="BO113" s="787"/>
      <c r="BP113" s="788"/>
      <c r="BQ113" s="851">
        <v>237631</v>
      </c>
      <c r="BR113" s="852"/>
      <c r="BS113" s="852"/>
      <c r="BT113" s="852"/>
      <c r="BU113" s="852"/>
      <c r="BV113" s="852">
        <v>222495</v>
      </c>
      <c r="BW113" s="852"/>
      <c r="BX113" s="852"/>
      <c r="BY113" s="852"/>
      <c r="BZ113" s="852"/>
      <c r="CA113" s="852">
        <v>360639</v>
      </c>
      <c r="CB113" s="852"/>
      <c r="CC113" s="852"/>
      <c r="CD113" s="852"/>
      <c r="CE113" s="852"/>
      <c r="CF113" s="910">
        <v>15.1</v>
      </c>
      <c r="CG113" s="911"/>
      <c r="CH113" s="911"/>
      <c r="CI113" s="911"/>
      <c r="CJ113" s="911"/>
      <c r="CK113" s="962"/>
      <c r="CL113" s="856"/>
      <c r="CM113" s="850" t="s">
        <v>426</v>
      </c>
      <c r="CN113" s="787"/>
      <c r="CO113" s="787"/>
      <c r="CP113" s="787"/>
      <c r="CQ113" s="787"/>
      <c r="CR113" s="787"/>
      <c r="CS113" s="787"/>
      <c r="CT113" s="787"/>
      <c r="CU113" s="787"/>
      <c r="CV113" s="787"/>
      <c r="CW113" s="787"/>
      <c r="CX113" s="787"/>
      <c r="CY113" s="787"/>
      <c r="CZ113" s="787"/>
      <c r="DA113" s="787"/>
      <c r="DB113" s="787"/>
      <c r="DC113" s="787"/>
      <c r="DD113" s="787"/>
      <c r="DE113" s="787"/>
      <c r="DF113" s="788"/>
      <c r="DG113" s="814" t="s">
        <v>122</v>
      </c>
      <c r="DH113" s="815"/>
      <c r="DI113" s="815"/>
      <c r="DJ113" s="815"/>
      <c r="DK113" s="816"/>
      <c r="DL113" s="817" t="s">
        <v>122</v>
      </c>
      <c r="DM113" s="815"/>
      <c r="DN113" s="815"/>
      <c r="DO113" s="815"/>
      <c r="DP113" s="816"/>
      <c r="DQ113" s="817" t="s">
        <v>122</v>
      </c>
      <c r="DR113" s="815"/>
      <c r="DS113" s="815"/>
      <c r="DT113" s="815"/>
      <c r="DU113" s="816"/>
      <c r="DV113" s="859" t="s">
        <v>122</v>
      </c>
      <c r="DW113" s="860"/>
      <c r="DX113" s="860"/>
      <c r="DY113" s="860"/>
      <c r="DZ113" s="861"/>
    </row>
    <row r="114" spans="1:130" s="212" customFormat="1" ht="26.25" customHeight="1" x14ac:dyDescent="0.2">
      <c r="A114" s="949"/>
      <c r="B114" s="950"/>
      <c r="C114" s="787" t="s">
        <v>427</v>
      </c>
      <c r="D114" s="787"/>
      <c r="E114" s="787"/>
      <c r="F114" s="787"/>
      <c r="G114" s="787"/>
      <c r="H114" s="787"/>
      <c r="I114" s="787"/>
      <c r="J114" s="787"/>
      <c r="K114" s="787"/>
      <c r="L114" s="787"/>
      <c r="M114" s="787"/>
      <c r="N114" s="787"/>
      <c r="O114" s="787"/>
      <c r="P114" s="787"/>
      <c r="Q114" s="787"/>
      <c r="R114" s="787"/>
      <c r="S114" s="787"/>
      <c r="T114" s="787"/>
      <c r="U114" s="787"/>
      <c r="V114" s="787"/>
      <c r="W114" s="787"/>
      <c r="X114" s="787"/>
      <c r="Y114" s="787"/>
      <c r="Z114" s="788"/>
      <c r="AA114" s="814">
        <v>16812</v>
      </c>
      <c r="AB114" s="815"/>
      <c r="AC114" s="815"/>
      <c r="AD114" s="815"/>
      <c r="AE114" s="816"/>
      <c r="AF114" s="817">
        <v>19170</v>
      </c>
      <c r="AG114" s="815"/>
      <c r="AH114" s="815"/>
      <c r="AI114" s="815"/>
      <c r="AJ114" s="816"/>
      <c r="AK114" s="817">
        <v>47176</v>
      </c>
      <c r="AL114" s="815"/>
      <c r="AM114" s="815"/>
      <c r="AN114" s="815"/>
      <c r="AO114" s="816"/>
      <c r="AP114" s="859">
        <v>2</v>
      </c>
      <c r="AQ114" s="860"/>
      <c r="AR114" s="860"/>
      <c r="AS114" s="860"/>
      <c r="AT114" s="861"/>
      <c r="AU114" s="967"/>
      <c r="AV114" s="968"/>
      <c r="AW114" s="968"/>
      <c r="AX114" s="968"/>
      <c r="AY114" s="968"/>
      <c r="AZ114" s="850" t="s">
        <v>428</v>
      </c>
      <c r="BA114" s="787"/>
      <c r="BB114" s="787"/>
      <c r="BC114" s="787"/>
      <c r="BD114" s="787"/>
      <c r="BE114" s="787"/>
      <c r="BF114" s="787"/>
      <c r="BG114" s="787"/>
      <c r="BH114" s="787"/>
      <c r="BI114" s="787"/>
      <c r="BJ114" s="787"/>
      <c r="BK114" s="787"/>
      <c r="BL114" s="787"/>
      <c r="BM114" s="787"/>
      <c r="BN114" s="787"/>
      <c r="BO114" s="787"/>
      <c r="BP114" s="788"/>
      <c r="BQ114" s="851">
        <v>809905</v>
      </c>
      <c r="BR114" s="852"/>
      <c r="BS114" s="852"/>
      <c r="BT114" s="852"/>
      <c r="BU114" s="852"/>
      <c r="BV114" s="852">
        <v>860305</v>
      </c>
      <c r="BW114" s="852"/>
      <c r="BX114" s="852"/>
      <c r="BY114" s="852"/>
      <c r="BZ114" s="852"/>
      <c r="CA114" s="852">
        <v>870099</v>
      </c>
      <c r="CB114" s="852"/>
      <c r="CC114" s="852"/>
      <c r="CD114" s="852"/>
      <c r="CE114" s="852"/>
      <c r="CF114" s="910">
        <v>36.5</v>
      </c>
      <c r="CG114" s="911"/>
      <c r="CH114" s="911"/>
      <c r="CI114" s="911"/>
      <c r="CJ114" s="911"/>
      <c r="CK114" s="962"/>
      <c r="CL114" s="856"/>
      <c r="CM114" s="850" t="s">
        <v>429</v>
      </c>
      <c r="CN114" s="787"/>
      <c r="CO114" s="787"/>
      <c r="CP114" s="787"/>
      <c r="CQ114" s="787"/>
      <c r="CR114" s="787"/>
      <c r="CS114" s="787"/>
      <c r="CT114" s="787"/>
      <c r="CU114" s="787"/>
      <c r="CV114" s="787"/>
      <c r="CW114" s="787"/>
      <c r="CX114" s="787"/>
      <c r="CY114" s="787"/>
      <c r="CZ114" s="787"/>
      <c r="DA114" s="787"/>
      <c r="DB114" s="787"/>
      <c r="DC114" s="787"/>
      <c r="DD114" s="787"/>
      <c r="DE114" s="787"/>
      <c r="DF114" s="788"/>
      <c r="DG114" s="814" t="s">
        <v>122</v>
      </c>
      <c r="DH114" s="815"/>
      <c r="DI114" s="815"/>
      <c r="DJ114" s="815"/>
      <c r="DK114" s="816"/>
      <c r="DL114" s="817" t="s">
        <v>122</v>
      </c>
      <c r="DM114" s="815"/>
      <c r="DN114" s="815"/>
      <c r="DO114" s="815"/>
      <c r="DP114" s="816"/>
      <c r="DQ114" s="817" t="s">
        <v>122</v>
      </c>
      <c r="DR114" s="815"/>
      <c r="DS114" s="815"/>
      <c r="DT114" s="815"/>
      <c r="DU114" s="816"/>
      <c r="DV114" s="859" t="s">
        <v>122</v>
      </c>
      <c r="DW114" s="860"/>
      <c r="DX114" s="860"/>
      <c r="DY114" s="860"/>
      <c r="DZ114" s="861"/>
    </row>
    <row r="115" spans="1:130" s="212" customFormat="1" ht="26.25" customHeight="1" x14ac:dyDescent="0.2">
      <c r="A115" s="949"/>
      <c r="B115" s="950"/>
      <c r="C115" s="787" t="s">
        <v>430</v>
      </c>
      <c r="D115" s="787"/>
      <c r="E115" s="787"/>
      <c r="F115" s="787"/>
      <c r="G115" s="787"/>
      <c r="H115" s="787"/>
      <c r="I115" s="787"/>
      <c r="J115" s="787"/>
      <c r="K115" s="787"/>
      <c r="L115" s="787"/>
      <c r="M115" s="787"/>
      <c r="N115" s="787"/>
      <c r="O115" s="787"/>
      <c r="P115" s="787"/>
      <c r="Q115" s="787"/>
      <c r="R115" s="787"/>
      <c r="S115" s="787"/>
      <c r="T115" s="787"/>
      <c r="U115" s="787"/>
      <c r="V115" s="787"/>
      <c r="W115" s="787"/>
      <c r="X115" s="787"/>
      <c r="Y115" s="787"/>
      <c r="Z115" s="788"/>
      <c r="AA115" s="953" t="s">
        <v>122</v>
      </c>
      <c r="AB115" s="954"/>
      <c r="AC115" s="954"/>
      <c r="AD115" s="954"/>
      <c r="AE115" s="955"/>
      <c r="AF115" s="956" t="s">
        <v>122</v>
      </c>
      <c r="AG115" s="954"/>
      <c r="AH115" s="954"/>
      <c r="AI115" s="954"/>
      <c r="AJ115" s="955"/>
      <c r="AK115" s="956" t="s">
        <v>122</v>
      </c>
      <c r="AL115" s="954"/>
      <c r="AM115" s="954"/>
      <c r="AN115" s="954"/>
      <c r="AO115" s="955"/>
      <c r="AP115" s="957" t="s">
        <v>122</v>
      </c>
      <c r="AQ115" s="958"/>
      <c r="AR115" s="958"/>
      <c r="AS115" s="958"/>
      <c r="AT115" s="959"/>
      <c r="AU115" s="967"/>
      <c r="AV115" s="968"/>
      <c r="AW115" s="968"/>
      <c r="AX115" s="968"/>
      <c r="AY115" s="968"/>
      <c r="AZ115" s="850" t="s">
        <v>431</v>
      </c>
      <c r="BA115" s="787"/>
      <c r="BB115" s="787"/>
      <c r="BC115" s="787"/>
      <c r="BD115" s="787"/>
      <c r="BE115" s="787"/>
      <c r="BF115" s="787"/>
      <c r="BG115" s="787"/>
      <c r="BH115" s="787"/>
      <c r="BI115" s="787"/>
      <c r="BJ115" s="787"/>
      <c r="BK115" s="787"/>
      <c r="BL115" s="787"/>
      <c r="BM115" s="787"/>
      <c r="BN115" s="787"/>
      <c r="BO115" s="787"/>
      <c r="BP115" s="788"/>
      <c r="BQ115" s="851" t="s">
        <v>122</v>
      </c>
      <c r="BR115" s="852"/>
      <c r="BS115" s="852"/>
      <c r="BT115" s="852"/>
      <c r="BU115" s="852"/>
      <c r="BV115" s="852" t="s">
        <v>122</v>
      </c>
      <c r="BW115" s="852"/>
      <c r="BX115" s="852"/>
      <c r="BY115" s="852"/>
      <c r="BZ115" s="852"/>
      <c r="CA115" s="852" t="s">
        <v>122</v>
      </c>
      <c r="CB115" s="852"/>
      <c r="CC115" s="852"/>
      <c r="CD115" s="852"/>
      <c r="CE115" s="852"/>
      <c r="CF115" s="910" t="s">
        <v>122</v>
      </c>
      <c r="CG115" s="911"/>
      <c r="CH115" s="911"/>
      <c r="CI115" s="911"/>
      <c r="CJ115" s="911"/>
      <c r="CK115" s="962"/>
      <c r="CL115" s="856"/>
      <c r="CM115" s="850" t="s">
        <v>432</v>
      </c>
      <c r="CN115" s="787"/>
      <c r="CO115" s="787"/>
      <c r="CP115" s="787"/>
      <c r="CQ115" s="787"/>
      <c r="CR115" s="787"/>
      <c r="CS115" s="787"/>
      <c r="CT115" s="787"/>
      <c r="CU115" s="787"/>
      <c r="CV115" s="787"/>
      <c r="CW115" s="787"/>
      <c r="CX115" s="787"/>
      <c r="CY115" s="787"/>
      <c r="CZ115" s="787"/>
      <c r="DA115" s="787"/>
      <c r="DB115" s="787"/>
      <c r="DC115" s="787"/>
      <c r="DD115" s="787"/>
      <c r="DE115" s="787"/>
      <c r="DF115" s="788"/>
      <c r="DG115" s="814" t="s">
        <v>122</v>
      </c>
      <c r="DH115" s="815"/>
      <c r="DI115" s="815"/>
      <c r="DJ115" s="815"/>
      <c r="DK115" s="816"/>
      <c r="DL115" s="817" t="s">
        <v>122</v>
      </c>
      <c r="DM115" s="815"/>
      <c r="DN115" s="815"/>
      <c r="DO115" s="815"/>
      <c r="DP115" s="816"/>
      <c r="DQ115" s="817" t="s">
        <v>122</v>
      </c>
      <c r="DR115" s="815"/>
      <c r="DS115" s="815"/>
      <c r="DT115" s="815"/>
      <c r="DU115" s="816"/>
      <c r="DV115" s="859" t="s">
        <v>122</v>
      </c>
      <c r="DW115" s="860"/>
      <c r="DX115" s="860"/>
      <c r="DY115" s="860"/>
      <c r="DZ115" s="861"/>
    </row>
    <row r="116" spans="1:130" s="212" customFormat="1" ht="26.25" customHeight="1" x14ac:dyDescent="0.2">
      <c r="A116" s="951"/>
      <c r="B116" s="952"/>
      <c r="C116" s="874" t="s">
        <v>433</v>
      </c>
      <c r="D116" s="874"/>
      <c r="E116" s="874"/>
      <c r="F116" s="874"/>
      <c r="G116" s="874"/>
      <c r="H116" s="874"/>
      <c r="I116" s="874"/>
      <c r="J116" s="874"/>
      <c r="K116" s="874"/>
      <c r="L116" s="874"/>
      <c r="M116" s="874"/>
      <c r="N116" s="874"/>
      <c r="O116" s="874"/>
      <c r="P116" s="874"/>
      <c r="Q116" s="874"/>
      <c r="R116" s="874"/>
      <c r="S116" s="874"/>
      <c r="T116" s="874"/>
      <c r="U116" s="874"/>
      <c r="V116" s="874"/>
      <c r="W116" s="874"/>
      <c r="X116" s="874"/>
      <c r="Y116" s="874"/>
      <c r="Z116" s="875"/>
      <c r="AA116" s="814" t="s">
        <v>122</v>
      </c>
      <c r="AB116" s="815"/>
      <c r="AC116" s="815"/>
      <c r="AD116" s="815"/>
      <c r="AE116" s="816"/>
      <c r="AF116" s="817" t="s">
        <v>122</v>
      </c>
      <c r="AG116" s="815"/>
      <c r="AH116" s="815"/>
      <c r="AI116" s="815"/>
      <c r="AJ116" s="816"/>
      <c r="AK116" s="817" t="s">
        <v>122</v>
      </c>
      <c r="AL116" s="815"/>
      <c r="AM116" s="815"/>
      <c r="AN116" s="815"/>
      <c r="AO116" s="816"/>
      <c r="AP116" s="859" t="s">
        <v>122</v>
      </c>
      <c r="AQ116" s="860"/>
      <c r="AR116" s="860"/>
      <c r="AS116" s="860"/>
      <c r="AT116" s="861"/>
      <c r="AU116" s="967"/>
      <c r="AV116" s="968"/>
      <c r="AW116" s="968"/>
      <c r="AX116" s="968"/>
      <c r="AY116" s="968"/>
      <c r="AZ116" s="944" t="s">
        <v>434</v>
      </c>
      <c r="BA116" s="945"/>
      <c r="BB116" s="945"/>
      <c r="BC116" s="945"/>
      <c r="BD116" s="945"/>
      <c r="BE116" s="945"/>
      <c r="BF116" s="945"/>
      <c r="BG116" s="945"/>
      <c r="BH116" s="945"/>
      <c r="BI116" s="945"/>
      <c r="BJ116" s="945"/>
      <c r="BK116" s="945"/>
      <c r="BL116" s="945"/>
      <c r="BM116" s="945"/>
      <c r="BN116" s="945"/>
      <c r="BO116" s="945"/>
      <c r="BP116" s="946"/>
      <c r="BQ116" s="851" t="s">
        <v>122</v>
      </c>
      <c r="BR116" s="852"/>
      <c r="BS116" s="852"/>
      <c r="BT116" s="852"/>
      <c r="BU116" s="852"/>
      <c r="BV116" s="852" t="s">
        <v>122</v>
      </c>
      <c r="BW116" s="852"/>
      <c r="BX116" s="852"/>
      <c r="BY116" s="852"/>
      <c r="BZ116" s="852"/>
      <c r="CA116" s="852" t="s">
        <v>122</v>
      </c>
      <c r="CB116" s="852"/>
      <c r="CC116" s="852"/>
      <c r="CD116" s="852"/>
      <c r="CE116" s="852"/>
      <c r="CF116" s="910" t="s">
        <v>122</v>
      </c>
      <c r="CG116" s="911"/>
      <c r="CH116" s="911"/>
      <c r="CI116" s="911"/>
      <c r="CJ116" s="911"/>
      <c r="CK116" s="962"/>
      <c r="CL116" s="856"/>
      <c r="CM116" s="850" t="s">
        <v>435</v>
      </c>
      <c r="CN116" s="787"/>
      <c r="CO116" s="787"/>
      <c r="CP116" s="787"/>
      <c r="CQ116" s="787"/>
      <c r="CR116" s="787"/>
      <c r="CS116" s="787"/>
      <c r="CT116" s="787"/>
      <c r="CU116" s="787"/>
      <c r="CV116" s="787"/>
      <c r="CW116" s="787"/>
      <c r="CX116" s="787"/>
      <c r="CY116" s="787"/>
      <c r="CZ116" s="787"/>
      <c r="DA116" s="787"/>
      <c r="DB116" s="787"/>
      <c r="DC116" s="787"/>
      <c r="DD116" s="787"/>
      <c r="DE116" s="787"/>
      <c r="DF116" s="788"/>
      <c r="DG116" s="814" t="s">
        <v>122</v>
      </c>
      <c r="DH116" s="815"/>
      <c r="DI116" s="815"/>
      <c r="DJ116" s="815"/>
      <c r="DK116" s="816"/>
      <c r="DL116" s="817" t="s">
        <v>122</v>
      </c>
      <c r="DM116" s="815"/>
      <c r="DN116" s="815"/>
      <c r="DO116" s="815"/>
      <c r="DP116" s="816"/>
      <c r="DQ116" s="817" t="s">
        <v>122</v>
      </c>
      <c r="DR116" s="815"/>
      <c r="DS116" s="815"/>
      <c r="DT116" s="815"/>
      <c r="DU116" s="816"/>
      <c r="DV116" s="859" t="s">
        <v>122</v>
      </c>
      <c r="DW116" s="860"/>
      <c r="DX116" s="860"/>
      <c r="DY116" s="860"/>
      <c r="DZ116" s="861"/>
    </row>
    <row r="117" spans="1:130" s="212" customFormat="1" ht="26.25" customHeight="1" x14ac:dyDescent="0.2">
      <c r="A117" s="930" t="s">
        <v>178</v>
      </c>
      <c r="B117" s="931"/>
      <c r="C117" s="931"/>
      <c r="D117" s="931"/>
      <c r="E117" s="931"/>
      <c r="F117" s="931"/>
      <c r="G117" s="931"/>
      <c r="H117" s="931"/>
      <c r="I117" s="931"/>
      <c r="J117" s="931"/>
      <c r="K117" s="931"/>
      <c r="L117" s="931"/>
      <c r="M117" s="931"/>
      <c r="N117" s="931"/>
      <c r="O117" s="931"/>
      <c r="P117" s="931"/>
      <c r="Q117" s="931"/>
      <c r="R117" s="931"/>
      <c r="S117" s="931"/>
      <c r="T117" s="931"/>
      <c r="U117" s="931"/>
      <c r="V117" s="931"/>
      <c r="W117" s="931"/>
      <c r="X117" s="931"/>
      <c r="Y117" s="912" t="s">
        <v>436</v>
      </c>
      <c r="Z117" s="932"/>
      <c r="AA117" s="937">
        <v>506998</v>
      </c>
      <c r="AB117" s="938"/>
      <c r="AC117" s="938"/>
      <c r="AD117" s="938"/>
      <c r="AE117" s="939"/>
      <c r="AF117" s="940">
        <v>548105</v>
      </c>
      <c r="AG117" s="938"/>
      <c r="AH117" s="938"/>
      <c r="AI117" s="938"/>
      <c r="AJ117" s="939"/>
      <c r="AK117" s="940">
        <v>545904</v>
      </c>
      <c r="AL117" s="938"/>
      <c r="AM117" s="938"/>
      <c r="AN117" s="938"/>
      <c r="AO117" s="939"/>
      <c r="AP117" s="941"/>
      <c r="AQ117" s="942"/>
      <c r="AR117" s="942"/>
      <c r="AS117" s="942"/>
      <c r="AT117" s="943"/>
      <c r="AU117" s="967"/>
      <c r="AV117" s="968"/>
      <c r="AW117" s="968"/>
      <c r="AX117" s="968"/>
      <c r="AY117" s="968"/>
      <c r="AZ117" s="898" t="s">
        <v>437</v>
      </c>
      <c r="BA117" s="899"/>
      <c r="BB117" s="899"/>
      <c r="BC117" s="899"/>
      <c r="BD117" s="899"/>
      <c r="BE117" s="899"/>
      <c r="BF117" s="899"/>
      <c r="BG117" s="899"/>
      <c r="BH117" s="899"/>
      <c r="BI117" s="899"/>
      <c r="BJ117" s="899"/>
      <c r="BK117" s="899"/>
      <c r="BL117" s="899"/>
      <c r="BM117" s="899"/>
      <c r="BN117" s="899"/>
      <c r="BO117" s="899"/>
      <c r="BP117" s="900"/>
      <c r="BQ117" s="851" t="s">
        <v>122</v>
      </c>
      <c r="BR117" s="852"/>
      <c r="BS117" s="852"/>
      <c r="BT117" s="852"/>
      <c r="BU117" s="852"/>
      <c r="BV117" s="852" t="s">
        <v>122</v>
      </c>
      <c r="BW117" s="852"/>
      <c r="BX117" s="852"/>
      <c r="BY117" s="852"/>
      <c r="BZ117" s="852"/>
      <c r="CA117" s="852" t="s">
        <v>122</v>
      </c>
      <c r="CB117" s="852"/>
      <c r="CC117" s="852"/>
      <c r="CD117" s="852"/>
      <c r="CE117" s="852"/>
      <c r="CF117" s="910" t="s">
        <v>122</v>
      </c>
      <c r="CG117" s="911"/>
      <c r="CH117" s="911"/>
      <c r="CI117" s="911"/>
      <c r="CJ117" s="911"/>
      <c r="CK117" s="962"/>
      <c r="CL117" s="856"/>
      <c r="CM117" s="850" t="s">
        <v>438</v>
      </c>
      <c r="CN117" s="787"/>
      <c r="CO117" s="787"/>
      <c r="CP117" s="787"/>
      <c r="CQ117" s="787"/>
      <c r="CR117" s="787"/>
      <c r="CS117" s="787"/>
      <c r="CT117" s="787"/>
      <c r="CU117" s="787"/>
      <c r="CV117" s="787"/>
      <c r="CW117" s="787"/>
      <c r="CX117" s="787"/>
      <c r="CY117" s="787"/>
      <c r="CZ117" s="787"/>
      <c r="DA117" s="787"/>
      <c r="DB117" s="787"/>
      <c r="DC117" s="787"/>
      <c r="DD117" s="787"/>
      <c r="DE117" s="787"/>
      <c r="DF117" s="788"/>
      <c r="DG117" s="814" t="s">
        <v>122</v>
      </c>
      <c r="DH117" s="815"/>
      <c r="DI117" s="815"/>
      <c r="DJ117" s="815"/>
      <c r="DK117" s="816"/>
      <c r="DL117" s="817" t="s">
        <v>122</v>
      </c>
      <c r="DM117" s="815"/>
      <c r="DN117" s="815"/>
      <c r="DO117" s="815"/>
      <c r="DP117" s="816"/>
      <c r="DQ117" s="817" t="s">
        <v>122</v>
      </c>
      <c r="DR117" s="815"/>
      <c r="DS117" s="815"/>
      <c r="DT117" s="815"/>
      <c r="DU117" s="816"/>
      <c r="DV117" s="859" t="s">
        <v>122</v>
      </c>
      <c r="DW117" s="860"/>
      <c r="DX117" s="860"/>
      <c r="DY117" s="860"/>
      <c r="DZ117" s="861"/>
    </row>
    <row r="118" spans="1:130" s="212" customFormat="1" ht="26.25" customHeight="1" x14ac:dyDescent="0.2">
      <c r="A118" s="930" t="s">
        <v>412</v>
      </c>
      <c r="B118" s="931"/>
      <c r="C118" s="931"/>
      <c r="D118" s="931"/>
      <c r="E118" s="931"/>
      <c r="F118" s="931"/>
      <c r="G118" s="931"/>
      <c r="H118" s="931"/>
      <c r="I118" s="931"/>
      <c r="J118" s="931"/>
      <c r="K118" s="931"/>
      <c r="L118" s="931"/>
      <c r="M118" s="931"/>
      <c r="N118" s="931"/>
      <c r="O118" s="931"/>
      <c r="P118" s="931"/>
      <c r="Q118" s="931"/>
      <c r="R118" s="931"/>
      <c r="S118" s="931"/>
      <c r="T118" s="931"/>
      <c r="U118" s="931"/>
      <c r="V118" s="931"/>
      <c r="W118" s="931"/>
      <c r="X118" s="931"/>
      <c r="Y118" s="931"/>
      <c r="Z118" s="932"/>
      <c r="AA118" s="933" t="s">
        <v>409</v>
      </c>
      <c r="AB118" s="931"/>
      <c r="AC118" s="931"/>
      <c r="AD118" s="931"/>
      <c r="AE118" s="932"/>
      <c r="AF118" s="933" t="s">
        <v>410</v>
      </c>
      <c r="AG118" s="931"/>
      <c r="AH118" s="931"/>
      <c r="AI118" s="931"/>
      <c r="AJ118" s="932"/>
      <c r="AK118" s="933" t="s">
        <v>295</v>
      </c>
      <c r="AL118" s="931"/>
      <c r="AM118" s="931"/>
      <c r="AN118" s="931"/>
      <c r="AO118" s="932"/>
      <c r="AP118" s="934" t="s">
        <v>411</v>
      </c>
      <c r="AQ118" s="935"/>
      <c r="AR118" s="935"/>
      <c r="AS118" s="935"/>
      <c r="AT118" s="936"/>
      <c r="AU118" s="967"/>
      <c r="AV118" s="968"/>
      <c r="AW118" s="968"/>
      <c r="AX118" s="968"/>
      <c r="AY118" s="968"/>
      <c r="AZ118" s="873" t="s">
        <v>439</v>
      </c>
      <c r="BA118" s="874"/>
      <c r="BB118" s="874"/>
      <c r="BC118" s="874"/>
      <c r="BD118" s="874"/>
      <c r="BE118" s="874"/>
      <c r="BF118" s="874"/>
      <c r="BG118" s="874"/>
      <c r="BH118" s="874"/>
      <c r="BI118" s="874"/>
      <c r="BJ118" s="874"/>
      <c r="BK118" s="874"/>
      <c r="BL118" s="874"/>
      <c r="BM118" s="874"/>
      <c r="BN118" s="874"/>
      <c r="BO118" s="874"/>
      <c r="BP118" s="875"/>
      <c r="BQ118" s="914" t="s">
        <v>122</v>
      </c>
      <c r="BR118" s="880"/>
      <c r="BS118" s="880"/>
      <c r="BT118" s="880"/>
      <c r="BU118" s="880"/>
      <c r="BV118" s="880" t="s">
        <v>122</v>
      </c>
      <c r="BW118" s="880"/>
      <c r="BX118" s="880"/>
      <c r="BY118" s="880"/>
      <c r="BZ118" s="880"/>
      <c r="CA118" s="880" t="s">
        <v>122</v>
      </c>
      <c r="CB118" s="880"/>
      <c r="CC118" s="880"/>
      <c r="CD118" s="880"/>
      <c r="CE118" s="880"/>
      <c r="CF118" s="910" t="s">
        <v>122</v>
      </c>
      <c r="CG118" s="911"/>
      <c r="CH118" s="911"/>
      <c r="CI118" s="911"/>
      <c r="CJ118" s="911"/>
      <c r="CK118" s="962"/>
      <c r="CL118" s="856"/>
      <c r="CM118" s="850" t="s">
        <v>440</v>
      </c>
      <c r="CN118" s="787"/>
      <c r="CO118" s="787"/>
      <c r="CP118" s="787"/>
      <c r="CQ118" s="787"/>
      <c r="CR118" s="787"/>
      <c r="CS118" s="787"/>
      <c r="CT118" s="787"/>
      <c r="CU118" s="787"/>
      <c r="CV118" s="787"/>
      <c r="CW118" s="787"/>
      <c r="CX118" s="787"/>
      <c r="CY118" s="787"/>
      <c r="CZ118" s="787"/>
      <c r="DA118" s="787"/>
      <c r="DB118" s="787"/>
      <c r="DC118" s="787"/>
      <c r="DD118" s="787"/>
      <c r="DE118" s="787"/>
      <c r="DF118" s="788"/>
      <c r="DG118" s="814" t="s">
        <v>122</v>
      </c>
      <c r="DH118" s="815"/>
      <c r="DI118" s="815"/>
      <c r="DJ118" s="815"/>
      <c r="DK118" s="816"/>
      <c r="DL118" s="817" t="s">
        <v>122</v>
      </c>
      <c r="DM118" s="815"/>
      <c r="DN118" s="815"/>
      <c r="DO118" s="815"/>
      <c r="DP118" s="816"/>
      <c r="DQ118" s="817" t="s">
        <v>122</v>
      </c>
      <c r="DR118" s="815"/>
      <c r="DS118" s="815"/>
      <c r="DT118" s="815"/>
      <c r="DU118" s="816"/>
      <c r="DV118" s="859" t="s">
        <v>122</v>
      </c>
      <c r="DW118" s="860"/>
      <c r="DX118" s="860"/>
      <c r="DY118" s="860"/>
      <c r="DZ118" s="861"/>
    </row>
    <row r="119" spans="1:130" s="212" customFormat="1" ht="26.25" customHeight="1" x14ac:dyDescent="0.2">
      <c r="A119" s="853" t="s">
        <v>415</v>
      </c>
      <c r="B119" s="854"/>
      <c r="C119" s="895" t="s">
        <v>416</v>
      </c>
      <c r="D119" s="843"/>
      <c r="E119" s="843"/>
      <c r="F119" s="843"/>
      <c r="G119" s="843"/>
      <c r="H119" s="843"/>
      <c r="I119" s="843"/>
      <c r="J119" s="843"/>
      <c r="K119" s="843"/>
      <c r="L119" s="843"/>
      <c r="M119" s="843"/>
      <c r="N119" s="843"/>
      <c r="O119" s="843"/>
      <c r="P119" s="843"/>
      <c r="Q119" s="843"/>
      <c r="R119" s="843"/>
      <c r="S119" s="843"/>
      <c r="T119" s="843"/>
      <c r="U119" s="843"/>
      <c r="V119" s="843"/>
      <c r="W119" s="843"/>
      <c r="X119" s="843"/>
      <c r="Y119" s="843"/>
      <c r="Z119" s="844"/>
      <c r="AA119" s="923" t="s">
        <v>122</v>
      </c>
      <c r="AB119" s="924"/>
      <c r="AC119" s="924"/>
      <c r="AD119" s="924"/>
      <c r="AE119" s="925"/>
      <c r="AF119" s="926" t="s">
        <v>122</v>
      </c>
      <c r="AG119" s="924"/>
      <c r="AH119" s="924"/>
      <c r="AI119" s="924"/>
      <c r="AJ119" s="925"/>
      <c r="AK119" s="926" t="s">
        <v>122</v>
      </c>
      <c r="AL119" s="924"/>
      <c r="AM119" s="924"/>
      <c r="AN119" s="924"/>
      <c r="AO119" s="925"/>
      <c r="AP119" s="927" t="s">
        <v>122</v>
      </c>
      <c r="AQ119" s="928"/>
      <c r="AR119" s="928"/>
      <c r="AS119" s="928"/>
      <c r="AT119" s="929"/>
      <c r="AU119" s="969"/>
      <c r="AV119" s="970"/>
      <c r="AW119" s="970"/>
      <c r="AX119" s="970"/>
      <c r="AY119" s="970"/>
      <c r="AZ119" s="233" t="s">
        <v>178</v>
      </c>
      <c r="BA119" s="233"/>
      <c r="BB119" s="233"/>
      <c r="BC119" s="233"/>
      <c r="BD119" s="233"/>
      <c r="BE119" s="233"/>
      <c r="BF119" s="233"/>
      <c r="BG119" s="233"/>
      <c r="BH119" s="233"/>
      <c r="BI119" s="233"/>
      <c r="BJ119" s="233"/>
      <c r="BK119" s="233"/>
      <c r="BL119" s="233"/>
      <c r="BM119" s="233"/>
      <c r="BN119" s="233"/>
      <c r="BO119" s="912" t="s">
        <v>441</v>
      </c>
      <c r="BP119" s="913"/>
      <c r="BQ119" s="914">
        <v>5767393</v>
      </c>
      <c r="BR119" s="880"/>
      <c r="BS119" s="880"/>
      <c r="BT119" s="880"/>
      <c r="BU119" s="880"/>
      <c r="BV119" s="880">
        <v>5681480</v>
      </c>
      <c r="BW119" s="880"/>
      <c r="BX119" s="880"/>
      <c r="BY119" s="880"/>
      <c r="BZ119" s="880"/>
      <c r="CA119" s="880">
        <v>5717426</v>
      </c>
      <c r="CB119" s="880"/>
      <c r="CC119" s="880"/>
      <c r="CD119" s="880"/>
      <c r="CE119" s="880"/>
      <c r="CF119" s="783"/>
      <c r="CG119" s="784"/>
      <c r="CH119" s="784"/>
      <c r="CI119" s="784"/>
      <c r="CJ119" s="869"/>
      <c r="CK119" s="963"/>
      <c r="CL119" s="858"/>
      <c r="CM119" s="873" t="s">
        <v>442</v>
      </c>
      <c r="CN119" s="874"/>
      <c r="CO119" s="874"/>
      <c r="CP119" s="874"/>
      <c r="CQ119" s="874"/>
      <c r="CR119" s="874"/>
      <c r="CS119" s="874"/>
      <c r="CT119" s="874"/>
      <c r="CU119" s="874"/>
      <c r="CV119" s="874"/>
      <c r="CW119" s="874"/>
      <c r="CX119" s="874"/>
      <c r="CY119" s="874"/>
      <c r="CZ119" s="874"/>
      <c r="DA119" s="874"/>
      <c r="DB119" s="874"/>
      <c r="DC119" s="874"/>
      <c r="DD119" s="874"/>
      <c r="DE119" s="874"/>
      <c r="DF119" s="875"/>
      <c r="DG119" s="798" t="s">
        <v>122</v>
      </c>
      <c r="DH119" s="799"/>
      <c r="DI119" s="799"/>
      <c r="DJ119" s="799"/>
      <c r="DK119" s="800"/>
      <c r="DL119" s="801" t="s">
        <v>122</v>
      </c>
      <c r="DM119" s="799"/>
      <c r="DN119" s="799"/>
      <c r="DO119" s="799"/>
      <c r="DP119" s="800"/>
      <c r="DQ119" s="801" t="s">
        <v>122</v>
      </c>
      <c r="DR119" s="799"/>
      <c r="DS119" s="799"/>
      <c r="DT119" s="799"/>
      <c r="DU119" s="800"/>
      <c r="DV119" s="883" t="s">
        <v>122</v>
      </c>
      <c r="DW119" s="884"/>
      <c r="DX119" s="884"/>
      <c r="DY119" s="884"/>
      <c r="DZ119" s="885"/>
    </row>
    <row r="120" spans="1:130" s="212" customFormat="1" ht="26.25" customHeight="1" x14ac:dyDescent="0.2">
      <c r="A120" s="855"/>
      <c r="B120" s="856"/>
      <c r="C120" s="850" t="s">
        <v>419</v>
      </c>
      <c r="D120" s="787"/>
      <c r="E120" s="787"/>
      <c r="F120" s="787"/>
      <c r="G120" s="787"/>
      <c r="H120" s="787"/>
      <c r="I120" s="787"/>
      <c r="J120" s="787"/>
      <c r="K120" s="787"/>
      <c r="L120" s="787"/>
      <c r="M120" s="787"/>
      <c r="N120" s="787"/>
      <c r="O120" s="787"/>
      <c r="P120" s="787"/>
      <c r="Q120" s="787"/>
      <c r="R120" s="787"/>
      <c r="S120" s="787"/>
      <c r="T120" s="787"/>
      <c r="U120" s="787"/>
      <c r="V120" s="787"/>
      <c r="W120" s="787"/>
      <c r="X120" s="787"/>
      <c r="Y120" s="787"/>
      <c r="Z120" s="788"/>
      <c r="AA120" s="814" t="s">
        <v>122</v>
      </c>
      <c r="AB120" s="815"/>
      <c r="AC120" s="815"/>
      <c r="AD120" s="815"/>
      <c r="AE120" s="816"/>
      <c r="AF120" s="817" t="s">
        <v>122</v>
      </c>
      <c r="AG120" s="815"/>
      <c r="AH120" s="815"/>
      <c r="AI120" s="815"/>
      <c r="AJ120" s="816"/>
      <c r="AK120" s="817" t="s">
        <v>122</v>
      </c>
      <c r="AL120" s="815"/>
      <c r="AM120" s="815"/>
      <c r="AN120" s="815"/>
      <c r="AO120" s="816"/>
      <c r="AP120" s="859" t="s">
        <v>122</v>
      </c>
      <c r="AQ120" s="860"/>
      <c r="AR120" s="860"/>
      <c r="AS120" s="860"/>
      <c r="AT120" s="861"/>
      <c r="AU120" s="915" t="s">
        <v>443</v>
      </c>
      <c r="AV120" s="916"/>
      <c r="AW120" s="916"/>
      <c r="AX120" s="916"/>
      <c r="AY120" s="917"/>
      <c r="AZ120" s="895" t="s">
        <v>444</v>
      </c>
      <c r="BA120" s="843"/>
      <c r="BB120" s="843"/>
      <c r="BC120" s="843"/>
      <c r="BD120" s="843"/>
      <c r="BE120" s="843"/>
      <c r="BF120" s="843"/>
      <c r="BG120" s="843"/>
      <c r="BH120" s="843"/>
      <c r="BI120" s="843"/>
      <c r="BJ120" s="843"/>
      <c r="BK120" s="843"/>
      <c r="BL120" s="843"/>
      <c r="BM120" s="843"/>
      <c r="BN120" s="843"/>
      <c r="BO120" s="843"/>
      <c r="BP120" s="844"/>
      <c r="BQ120" s="896">
        <v>3157368</v>
      </c>
      <c r="BR120" s="877"/>
      <c r="BS120" s="877"/>
      <c r="BT120" s="877"/>
      <c r="BU120" s="877"/>
      <c r="BV120" s="877">
        <v>3056580</v>
      </c>
      <c r="BW120" s="877"/>
      <c r="BX120" s="877"/>
      <c r="BY120" s="877"/>
      <c r="BZ120" s="877"/>
      <c r="CA120" s="877">
        <v>3135213</v>
      </c>
      <c r="CB120" s="877"/>
      <c r="CC120" s="877"/>
      <c r="CD120" s="877"/>
      <c r="CE120" s="877"/>
      <c r="CF120" s="901">
        <v>131.30000000000001</v>
      </c>
      <c r="CG120" s="902"/>
      <c r="CH120" s="902"/>
      <c r="CI120" s="902"/>
      <c r="CJ120" s="902"/>
      <c r="CK120" s="903" t="s">
        <v>445</v>
      </c>
      <c r="CL120" s="887"/>
      <c r="CM120" s="887"/>
      <c r="CN120" s="887"/>
      <c r="CO120" s="888"/>
      <c r="CP120" s="907" t="s">
        <v>446</v>
      </c>
      <c r="CQ120" s="908"/>
      <c r="CR120" s="908"/>
      <c r="CS120" s="908"/>
      <c r="CT120" s="908"/>
      <c r="CU120" s="908"/>
      <c r="CV120" s="908"/>
      <c r="CW120" s="908"/>
      <c r="CX120" s="908"/>
      <c r="CY120" s="908"/>
      <c r="CZ120" s="908"/>
      <c r="DA120" s="908"/>
      <c r="DB120" s="908"/>
      <c r="DC120" s="908"/>
      <c r="DD120" s="908"/>
      <c r="DE120" s="908"/>
      <c r="DF120" s="909"/>
      <c r="DG120" s="896">
        <v>196131</v>
      </c>
      <c r="DH120" s="877"/>
      <c r="DI120" s="877"/>
      <c r="DJ120" s="877"/>
      <c r="DK120" s="877"/>
      <c r="DL120" s="877">
        <v>230368</v>
      </c>
      <c r="DM120" s="877"/>
      <c r="DN120" s="877"/>
      <c r="DO120" s="877"/>
      <c r="DP120" s="877"/>
      <c r="DQ120" s="877">
        <v>247323</v>
      </c>
      <c r="DR120" s="877"/>
      <c r="DS120" s="877"/>
      <c r="DT120" s="877"/>
      <c r="DU120" s="877"/>
      <c r="DV120" s="878">
        <v>10.4</v>
      </c>
      <c r="DW120" s="878"/>
      <c r="DX120" s="878"/>
      <c r="DY120" s="878"/>
      <c r="DZ120" s="879"/>
    </row>
    <row r="121" spans="1:130" s="212" customFormat="1" ht="26.25" customHeight="1" x14ac:dyDescent="0.2">
      <c r="A121" s="855"/>
      <c r="B121" s="856"/>
      <c r="C121" s="898" t="s">
        <v>447</v>
      </c>
      <c r="D121" s="899"/>
      <c r="E121" s="899"/>
      <c r="F121" s="899"/>
      <c r="G121" s="899"/>
      <c r="H121" s="899"/>
      <c r="I121" s="899"/>
      <c r="J121" s="899"/>
      <c r="K121" s="899"/>
      <c r="L121" s="899"/>
      <c r="M121" s="899"/>
      <c r="N121" s="899"/>
      <c r="O121" s="899"/>
      <c r="P121" s="899"/>
      <c r="Q121" s="899"/>
      <c r="R121" s="899"/>
      <c r="S121" s="899"/>
      <c r="T121" s="899"/>
      <c r="U121" s="899"/>
      <c r="V121" s="899"/>
      <c r="W121" s="899"/>
      <c r="X121" s="899"/>
      <c r="Y121" s="899"/>
      <c r="Z121" s="900"/>
      <c r="AA121" s="814" t="s">
        <v>122</v>
      </c>
      <c r="AB121" s="815"/>
      <c r="AC121" s="815"/>
      <c r="AD121" s="815"/>
      <c r="AE121" s="816"/>
      <c r="AF121" s="817" t="s">
        <v>122</v>
      </c>
      <c r="AG121" s="815"/>
      <c r="AH121" s="815"/>
      <c r="AI121" s="815"/>
      <c r="AJ121" s="816"/>
      <c r="AK121" s="817" t="s">
        <v>122</v>
      </c>
      <c r="AL121" s="815"/>
      <c r="AM121" s="815"/>
      <c r="AN121" s="815"/>
      <c r="AO121" s="816"/>
      <c r="AP121" s="859" t="s">
        <v>122</v>
      </c>
      <c r="AQ121" s="860"/>
      <c r="AR121" s="860"/>
      <c r="AS121" s="860"/>
      <c r="AT121" s="861"/>
      <c r="AU121" s="918"/>
      <c r="AV121" s="919"/>
      <c r="AW121" s="919"/>
      <c r="AX121" s="919"/>
      <c r="AY121" s="920"/>
      <c r="AZ121" s="850" t="s">
        <v>448</v>
      </c>
      <c r="BA121" s="787"/>
      <c r="BB121" s="787"/>
      <c r="BC121" s="787"/>
      <c r="BD121" s="787"/>
      <c r="BE121" s="787"/>
      <c r="BF121" s="787"/>
      <c r="BG121" s="787"/>
      <c r="BH121" s="787"/>
      <c r="BI121" s="787"/>
      <c r="BJ121" s="787"/>
      <c r="BK121" s="787"/>
      <c r="BL121" s="787"/>
      <c r="BM121" s="787"/>
      <c r="BN121" s="787"/>
      <c r="BO121" s="787"/>
      <c r="BP121" s="788"/>
      <c r="BQ121" s="851" t="s">
        <v>122</v>
      </c>
      <c r="BR121" s="852"/>
      <c r="BS121" s="852"/>
      <c r="BT121" s="852"/>
      <c r="BU121" s="852"/>
      <c r="BV121" s="852" t="s">
        <v>122</v>
      </c>
      <c r="BW121" s="852"/>
      <c r="BX121" s="852"/>
      <c r="BY121" s="852"/>
      <c r="BZ121" s="852"/>
      <c r="CA121" s="852" t="s">
        <v>122</v>
      </c>
      <c r="CB121" s="852"/>
      <c r="CC121" s="852"/>
      <c r="CD121" s="852"/>
      <c r="CE121" s="852"/>
      <c r="CF121" s="910" t="s">
        <v>122</v>
      </c>
      <c r="CG121" s="911"/>
      <c r="CH121" s="911"/>
      <c r="CI121" s="911"/>
      <c r="CJ121" s="911"/>
      <c r="CK121" s="904"/>
      <c r="CL121" s="890"/>
      <c r="CM121" s="890"/>
      <c r="CN121" s="890"/>
      <c r="CO121" s="891"/>
      <c r="CP121" s="870" t="s">
        <v>392</v>
      </c>
      <c r="CQ121" s="871"/>
      <c r="CR121" s="871"/>
      <c r="CS121" s="871"/>
      <c r="CT121" s="871"/>
      <c r="CU121" s="871"/>
      <c r="CV121" s="871"/>
      <c r="CW121" s="871"/>
      <c r="CX121" s="871"/>
      <c r="CY121" s="871"/>
      <c r="CZ121" s="871"/>
      <c r="DA121" s="871"/>
      <c r="DB121" s="871"/>
      <c r="DC121" s="871"/>
      <c r="DD121" s="871"/>
      <c r="DE121" s="871"/>
      <c r="DF121" s="872"/>
      <c r="DG121" s="851" t="s">
        <v>122</v>
      </c>
      <c r="DH121" s="852"/>
      <c r="DI121" s="852"/>
      <c r="DJ121" s="852"/>
      <c r="DK121" s="852"/>
      <c r="DL121" s="852" t="s">
        <v>122</v>
      </c>
      <c r="DM121" s="852"/>
      <c r="DN121" s="852"/>
      <c r="DO121" s="852"/>
      <c r="DP121" s="852"/>
      <c r="DQ121" s="852" t="s">
        <v>122</v>
      </c>
      <c r="DR121" s="852"/>
      <c r="DS121" s="852"/>
      <c r="DT121" s="852"/>
      <c r="DU121" s="852"/>
      <c r="DV121" s="829" t="s">
        <v>122</v>
      </c>
      <c r="DW121" s="829"/>
      <c r="DX121" s="829"/>
      <c r="DY121" s="829"/>
      <c r="DZ121" s="830"/>
    </row>
    <row r="122" spans="1:130" s="212" customFormat="1" ht="26.25" customHeight="1" x14ac:dyDescent="0.2">
      <c r="A122" s="855"/>
      <c r="B122" s="856"/>
      <c r="C122" s="850" t="s">
        <v>429</v>
      </c>
      <c r="D122" s="787"/>
      <c r="E122" s="787"/>
      <c r="F122" s="787"/>
      <c r="G122" s="787"/>
      <c r="H122" s="787"/>
      <c r="I122" s="787"/>
      <c r="J122" s="787"/>
      <c r="K122" s="787"/>
      <c r="L122" s="787"/>
      <c r="M122" s="787"/>
      <c r="N122" s="787"/>
      <c r="O122" s="787"/>
      <c r="P122" s="787"/>
      <c r="Q122" s="787"/>
      <c r="R122" s="787"/>
      <c r="S122" s="787"/>
      <c r="T122" s="787"/>
      <c r="U122" s="787"/>
      <c r="V122" s="787"/>
      <c r="W122" s="787"/>
      <c r="X122" s="787"/>
      <c r="Y122" s="787"/>
      <c r="Z122" s="788"/>
      <c r="AA122" s="814" t="s">
        <v>122</v>
      </c>
      <c r="AB122" s="815"/>
      <c r="AC122" s="815"/>
      <c r="AD122" s="815"/>
      <c r="AE122" s="816"/>
      <c r="AF122" s="817" t="s">
        <v>122</v>
      </c>
      <c r="AG122" s="815"/>
      <c r="AH122" s="815"/>
      <c r="AI122" s="815"/>
      <c r="AJ122" s="816"/>
      <c r="AK122" s="817" t="s">
        <v>122</v>
      </c>
      <c r="AL122" s="815"/>
      <c r="AM122" s="815"/>
      <c r="AN122" s="815"/>
      <c r="AO122" s="816"/>
      <c r="AP122" s="859" t="s">
        <v>122</v>
      </c>
      <c r="AQ122" s="860"/>
      <c r="AR122" s="860"/>
      <c r="AS122" s="860"/>
      <c r="AT122" s="861"/>
      <c r="AU122" s="918"/>
      <c r="AV122" s="919"/>
      <c r="AW122" s="919"/>
      <c r="AX122" s="919"/>
      <c r="AY122" s="920"/>
      <c r="AZ122" s="873" t="s">
        <v>449</v>
      </c>
      <c r="BA122" s="874"/>
      <c r="BB122" s="874"/>
      <c r="BC122" s="874"/>
      <c r="BD122" s="874"/>
      <c r="BE122" s="874"/>
      <c r="BF122" s="874"/>
      <c r="BG122" s="874"/>
      <c r="BH122" s="874"/>
      <c r="BI122" s="874"/>
      <c r="BJ122" s="874"/>
      <c r="BK122" s="874"/>
      <c r="BL122" s="874"/>
      <c r="BM122" s="874"/>
      <c r="BN122" s="874"/>
      <c r="BO122" s="874"/>
      <c r="BP122" s="875"/>
      <c r="BQ122" s="914">
        <v>2806670</v>
      </c>
      <c r="BR122" s="880"/>
      <c r="BS122" s="880"/>
      <c r="BT122" s="880"/>
      <c r="BU122" s="880"/>
      <c r="BV122" s="880">
        <v>2933356</v>
      </c>
      <c r="BW122" s="880"/>
      <c r="BX122" s="880"/>
      <c r="BY122" s="880"/>
      <c r="BZ122" s="880"/>
      <c r="CA122" s="880">
        <v>2880028</v>
      </c>
      <c r="CB122" s="880"/>
      <c r="CC122" s="880"/>
      <c r="CD122" s="880"/>
      <c r="CE122" s="880"/>
      <c r="CF122" s="881">
        <v>120.7</v>
      </c>
      <c r="CG122" s="882"/>
      <c r="CH122" s="882"/>
      <c r="CI122" s="882"/>
      <c r="CJ122" s="882"/>
      <c r="CK122" s="904"/>
      <c r="CL122" s="890"/>
      <c r="CM122" s="890"/>
      <c r="CN122" s="890"/>
      <c r="CO122" s="891"/>
      <c r="CP122" s="870" t="s">
        <v>390</v>
      </c>
      <c r="CQ122" s="871"/>
      <c r="CR122" s="871"/>
      <c r="CS122" s="871"/>
      <c r="CT122" s="871"/>
      <c r="CU122" s="871"/>
      <c r="CV122" s="871"/>
      <c r="CW122" s="871"/>
      <c r="CX122" s="871"/>
      <c r="CY122" s="871"/>
      <c r="CZ122" s="871"/>
      <c r="DA122" s="871"/>
      <c r="DB122" s="871"/>
      <c r="DC122" s="871"/>
      <c r="DD122" s="871"/>
      <c r="DE122" s="871"/>
      <c r="DF122" s="872"/>
      <c r="DG122" s="851" t="s">
        <v>122</v>
      </c>
      <c r="DH122" s="852"/>
      <c r="DI122" s="852"/>
      <c r="DJ122" s="852"/>
      <c r="DK122" s="852"/>
      <c r="DL122" s="852" t="s">
        <v>122</v>
      </c>
      <c r="DM122" s="852"/>
      <c r="DN122" s="852"/>
      <c r="DO122" s="852"/>
      <c r="DP122" s="852"/>
      <c r="DQ122" s="852" t="s">
        <v>122</v>
      </c>
      <c r="DR122" s="852"/>
      <c r="DS122" s="852"/>
      <c r="DT122" s="852"/>
      <c r="DU122" s="852"/>
      <c r="DV122" s="829" t="s">
        <v>122</v>
      </c>
      <c r="DW122" s="829"/>
      <c r="DX122" s="829"/>
      <c r="DY122" s="829"/>
      <c r="DZ122" s="830"/>
    </row>
    <row r="123" spans="1:130" s="212" customFormat="1" ht="26.25" customHeight="1" x14ac:dyDescent="0.2">
      <c r="A123" s="855"/>
      <c r="B123" s="856"/>
      <c r="C123" s="850" t="s">
        <v>435</v>
      </c>
      <c r="D123" s="787"/>
      <c r="E123" s="787"/>
      <c r="F123" s="787"/>
      <c r="G123" s="787"/>
      <c r="H123" s="787"/>
      <c r="I123" s="787"/>
      <c r="J123" s="787"/>
      <c r="K123" s="787"/>
      <c r="L123" s="787"/>
      <c r="M123" s="787"/>
      <c r="N123" s="787"/>
      <c r="O123" s="787"/>
      <c r="P123" s="787"/>
      <c r="Q123" s="787"/>
      <c r="R123" s="787"/>
      <c r="S123" s="787"/>
      <c r="T123" s="787"/>
      <c r="U123" s="787"/>
      <c r="V123" s="787"/>
      <c r="W123" s="787"/>
      <c r="X123" s="787"/>
      <c r="Y123" s="787"/>
      <c r="Z123" s="788"/>
      <c r="AA123" s="814" t="s">
        <v>122</v>
      </c>
      <c r="AB123" s="815"/>
      <c r="AC123" s="815"/>
      <c r="AD123" s="815"/>
      <c r="AE123" s="816"/>
      <c r="AF123" s="817" t="s">
        <v>122</v>
      </c>
      <c r="AG123" s="815"/>
      <c r="AH123" s="815"/>
      <c r="AI123" s="815"/>
      <c r="AJ123" s="816"/>
      <c r="AK123" s="817" t="s">
        <v>122</v>
      </c>
      <c r="AL123" s="815"/>
      <c r="AM123" s="815"/>
      <c r="AN123" s="815"/>
      <c r="AO123" s="816"/>
      <c r="AP123" s="859" t="s">
        <v>122</v>
      </c>
      <c r="AQ123" s="860"/>
      <c r="AR123" s="860"/>
      <c r="AS123" s="860"/>
      <c r="AT123" s="861"/>
      <c r="AU123" s="921"/>
      <c r="AV123" s="922"/>
      <c r="AW123" s="922"/>
      <c r="AX123" s="922"/>
      <c r="AY123" s="922"/>
      <c r="AZ123" s="233" t="s">
        <v>178</v>
      </c>
      <c r="BA123" s="233"/>
      <c r="BB123" s="233"/>
      <c r="BC123" s="233"/>
      <c r="BD123" s="233"/>
      <c r="BE123" s="233"/>
      <c r="BF123" s="233"/>
      <c r="BG123" s="233"/>
      <c r="BH123" s="233"/>
      <c r="BI123" s="233"/>
      <c r="BJ123" s="233"/>
      <c r="BK123" s="233"/>
      <c r="BL123" s="233"/>
      <c r="BM123" s="233"/>
      <c r="BN123" s="233"/>
      <c r="BO123" s="912" t="s">
        <v>450</v>
      </c>
      <c r="BP123" s="913"/>
      <c r="BQ123" s="867">
        <v>5964038</v>
      </c>
      <c r="BR123" s="868"/>
      <c r="BS123" s="868"/>
      <c r="BT123" s="868"/>
      <c r="BU123" s="868"/>
      <c r="BV123" s="868">
        <v>5989936</v>
      </c>
      <c r="BW123" s="868"/>
      <c r="BX123" s="868"/>
      <c r="BY123" s="868"/>
      <c r="BZ123" s="868"/>
      <c r="CA123" s="868">
        <v>6015241</v>
      </c>
      <c r="CB123" s="868"/>
      <c r="CC123" s="868"/>
      <c r="CD123" s="868"/>
      <c r="CE123" s="868"/>
      <c r="CF123" s="783"/>
      <c r="CG123" s="784"/>
      <c r="CH123" s="784"/>
      <c r="CI123" s="784"/>
      <c r="CJ123" s="869"/>
      <c r="CK123" s="904"/>
      <c r="CL123" s="890"/>
      <c r="CM123" s="890"/>
      <c r="CN123" s="890"/>
      <c r="CO123" s="891"/>
      <c r="CP123" s="870" t="s">
        <v>391</v>
      </c>
      <c r="CQ123" s="871"/>
      <c r="CR123" s="871"/>
      <c r="CS123" s="871"/>
      <c r="CT123" s="871"/>
      <c r="CU123" s="871"/>
      <c r="CV123" s="871"/>
      <c r="CW123" s="871"/>
      <c r="CX123" s="871"/>
      <c r="CY123" s="871"/>
      <c r="CZ123" s="871"/>
      <c r="DA123" s="871"/>
      <c r="DB123" s="871"/>
      <c r="DC123" s="871"/>
      <c r="DD123" s="871"/>
      <c r="DE123" s="871"/>
      <c r="DF123" s="872"/>
      <c r="DG123" s="814" t="s">
        <v>122</v>
      </c>
      <c r="DH123" s="815"/>
      <c r="DI123" s="815"/>
      <c r="DJ123" s="815"/>
      <c r="DK123" s="816"/>
      <c r="DL123" s="817" t="s">
        <v>122</v>
      </c>
      <c r="DM123" s="815"/>
      <c r="DN123" s="815"/>
      <c r="DO123" s="815"/>
      <c r="DP123" s="816"/>
      <c r="DQ123" s="817" t="s">
        <v>122</v>
      </c>
      <c r="DR123" s="815"/>
      <c r="DS123" s="815"/>
      <c r="DT123" s="815"/>
      <c r="DU123" s="816"/>
      <c r="DV123" s="859" t="s">
        <v>122</v>
      </c>
      <c r="DW123" s="860"/>
      <c r="DX123" s="860"/>
      <c r="DY123" s="860"/>
      <c r="DZ123" s="861"/>
    </row>
    <row r="124" spans="1:130" s="212" customFormat="1" ht="26.25" customHeight="1" thickBot="1" x14ac:dyDescent="0.25">
      <c r="A124" s="855"/>
      <c r="B124" s="856"/>
      <c r="C124" s="850" t="s">
        <v>438</v>
      </c>
      <c r="D124" s="787"/>
      <c r="E124" s="787"/>
      <c r="F124" s="787"/>
      <c r="G124" s="787"/>
      <c r="H124" s="787"/>
      <c r="I124" s="787"/>
      <c r="J124" s="787"/>
      <c r="K124" s="787"/>
      <c r="L124" s="787"/>
      <c r="M124" s="787"/>
      <c r="N124" s="787"/>
      <c r="O124" s="787"/>
      <c r="P124" s="787"/>
      <c r="Q124" s="787"/>
      <c r="R124" s="787"/>
      <c r="S124" s="787"/>
      <c r="T124" s="787"/>
      <c r="U124" s="787"/>
      <c r="V124" s="787"/>
      <c r="W124" s="787"/>
      <c r="X124" s="787"/>
      <c r="Y124" s="787"/>
      <c r="Z124" s="788"/>
      <c r="AA124" s="814" t="s">
        <v>122</v>
      </c>
      <c r="AB124" s="815"/>
      <c r="AC124" s="815"/>
      <c r="AD124" s="815"/>
      <c r="AE124" s="816"/>
      <c r="AF124" s="817" t="s">
        <v>122</v>
      </c>
      <c r="AG124" s="815"/>
      <c r="AH124" s="815"/>
      <c r="AI124" s="815"/>
      <c r="AJ124" s="816"/>
      <c r="AK124" s="817" t="s">
        <v>122</v>
      </c>
      <c r="AL124" s="815"/>
      <c r="AM124" s="815"/>
      <c r="AN124" s="815"/>
      <c r="AO124" s="816"/>
      <c r="AP124" s="859" t="s">
        <v>122</v>
      </c>
      <c r="AQ124" s="860"/>
      <c r="AR124" s="860"/>
      <c r="AS124" s="860"/>
      <c r="AT124" s="861"/>
      <c r="AU124" s="862" t="s">
        <v>451</v>
      </c>
      <c r="AV124" s="863"/>
      <c r="AW124" s="863"/>
      <c r="AX124" s="863"/>
      <c r="AY124" s="863"/>
      <c r="AZ124" s="863"/>
      <c r="BA124" s="863"/>
      <c r="BB124" s="863"/>
      <c r="BC124" s="863"/>
      <c r="BD124" s="863"/>
      <c r="BE124" s="863"/>
      <c r="BF124" s="863"/>
      <c r="BG124" s="863"/>
      <c r="BH124" s="863"/>
      <c r="BI124" s="863"/>
      <c r="BJ124" s="863"/>
      <c r="BK124" s="863"/>
      <c r="BL124" s="863"/>
      <c r="BM124" s="863"/>
      <c r="BN124" s="863"/>
      <c r="BO124" s="863"/>
      <c r="BP124" s="864"/>
      <c r="BQ124" s="865" t="s">
        <v>122</v>
      </c>
      <c r="BR124" s="866"/>
      <c r="BS124" s="866"/>
      <c r="BT124" s="866"/>
      <c r="BU124" s="866"/>
      <c r="BV124" s="866" t="s">
        <v>122</v>
      </c>
      <c r="BW124" s="866"/>
      <c r="BX124" s="866"/>
      <c r="BY124" s="866"/>
      <c r="BZ124" s="866"/>
      <c r="CA124" s="866" t="s">
        <v>122</v>
      </c>
      <c r="CB124" s="866"/>
      <c r="CC124" s="866"/>
      <c r="CD124" s="866"/>
      <c r="CE124" s="866"/>
      <c r="CF124" s="761"/>
      <c r="CG124" s="762"/>
      <c r="CH124" s="762"/>
      <c r="CI124" s="762"/>
      <c r="CJ124" s="897"/>
      <c r="CK124" s="905"/>
      <c r="CL124" s="905"/>
      <c r="CM124" s="905"/>
      <c r="CN124" s="905"/>
      <c r="CO124" s="906"/>
      <c r="CP124" s="870" t="s">
        <v>452</v>
      </c>
      <c r="CQ124" s="871"/>
      <c r="CR124" s="871"/>
      <c r="CS124" s="871"/>
      <c r="CT124" s="871"/>
      <c r="CU124" s="871"/>
      <c r="CV124" s="871"/>
      <c r="CW124" s="871"/>
      <c r="CX124" s="871"/>
      <c r="CY124" s="871"/>
      <c r="CZ124" s="871"/>
      <c r="DA124" s="871"/>
      <c r="DB124" s="871"/>
      <c r="DC124" s="871"/>
      <c r="DD124" s="871"/>
      <c r="DE124" s="871"/>
      <c r="DF124" s="872"/>
      <c r="DG124" s="798">
        <v>193698</v>
      </c>
      <c r="DH124" s="799"/>
      <c r="DI124" s="799"/>
      <c r="DJ124" s="799"/>
      <c r="DK124" s="800"/>
      <c r="DL124" s="801">
        <v>114652</v>
      </c>
      <c r="DM124" s="799"/>
      <c r="DN124" s="799"/>
      <c r="DO124" s="799"/>
      <c r="DP124" s="800"/>
      <c r="DQ124" s="801" t="s">
        <v>122</v>
      </c>
      <c r="DR124" s="799"/>
      <c r="DS124" s="799"/>
      <c r="DT124" s="799"/>
      <c r="DU124" s="800"/>
      <c r="DV124" s="883" t="s">
        <v>122</v>
      </c>
      <c r="DW124" s="884"/>
      <c r="DX124" s="884"/>
      <c r="DY124" s="884"/>
      <c r="DZ124" s="885"/>
    </row>
    <row r="125" spans="1:130" s="212" customFormat="1" ht="26.25" customHeight="1" x14ac:dyDescent="0.2">
      <c r="A125" s="855"/>
      <c r="B125" s="856"/>
      <c r="C125" s="850" t="s">
        <v>440</v>
      </c>
      <c r="D125" s="787"/>
      <c r="E125" s="787"/>
      <c r="F125" s="787"/>
      <c r="G125" s="787"/>
      <c r="H125" s="787"/>
      <c r="I125" s="787"/>
      <c r="J125" s="787"/>
      <c r="K125" s="787"/>
      <c r="L125" s="787"/>
      <c r="M125" s="787"/>
      <c r="N125" s="787"/>
      <c r="O125" s="787"/>
      <c r="P125" s="787"/>
      <c r="Q125" s="787"/>
      <c r="R125" s="787"/>
      <c r="S125" s="787"/>
      <c r="T125" s="787"/>
      <c r="U125" s="787"/>
      <c r="V125" s="787"/>
      <c r="W125" s="787"/>
      <c r="X125" s="787"/>
      <c r="Y125" s="787"/>
      <c r="Z125" s="788"/>
      <c r="AA125" s="814" t="s">
        <v>122</v>
      </c>
      <c r="AB125" s="815"/>
      <c r="AC125" s="815"/>
      <c r="AD125" s="815"/>
      <c r="AE125" s="816"/>
      <c r="AF125" s="817" t="s">
        <v>122</v>
      </c>
      <c r="AG125" s="815"/>
      <c r="AH125" s="815"/>
      <c r="AI125" s="815"/>
      <c r="AJ125" s="816"/>
      <c r="AK125" s="817" t="s">
        <v>122</v>
      </c>
      <c r="AL125" s="815"/>
      <c r="AM125" s="815"/>
      <c r="AN125" s="815"/>
      <c r="AO125" s="816"/>
      <c r="AP125" s="859" t="s">
        <v>122</v>
      </c>
      <c r="AQ125" s="860"/>
      <c r="AR125" s="860"/>
      <c r="AS125" s="860"/>
      <c r="AT125" s="861"/>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86" t="s">
        <v>453</v>
      </c>
      <c r="CL125" s="887"/>
      <c r="CM125" s="887"/>
      <c r="CN125" s="887"/>
      <c r="CO125" s="888"/>
      <c r="CP125" s="895" t="s">
        <v>454</v>
      </c>
      <c r="CQ125" s="843"/>
      <c r="CR125" s="843"/>
      <c r="CS125" s="843"/>
      <c r="CT125" s="843"/>
      <c r="CU125" s="843"/>
      <c r="CV125" s="843"/>
      <c r="CW125" s="843"/>
      <c r="CX125" s="843"/>
      <c r="CY125" s="843"/>
      <c r="CZ125" s="843"/>
      <c r="DA125" s="843"/>
      <c r="DB125" s="843"/>
      <c r="DC125" s="843"/>
      <c r="DD125" s="843"/>
      <c r="DE125" s="843"/>
      <c r="DF125" s="844"/>
      <c r="DG125" s="896" t="s">
        <v>122</v>
      </c>
      <c r="DH125" s="877"/>
      <c r="DI125" s="877"/>
      <c r="DJ125" s="877"/>
      <c r="DK125" s="877"/>
      <c r="DL125" s="877" t="s">
        <v>122</v>
      </c>
      <c r="DM125" s="877"/>
      <c r="DN125" s="877"/>
      <c r="DO125" s="877"/>
      <c r="DP125" s="877"/>
      <c r="DQ125" s="877" t="s">
        <v>122</v>
      </c>
      <c r="DR125" s="877"/>
      <c r="DS125" s="877"/>
      <c r="DT125" s="877"/>
      <c r="DU125" s="877"/>
      <c r="DV125" s="878" t="s">
        <v>122</v>
      </c>
      <c r="DW125" s="878"/>
      <c r="DX125" s="878"/>
      <c r="DY125" s="878"/>
      <c r="DZ125" s="879"/>
    </row>
    <row r="126" spans="1:130" s="212" customFormat="1" ht="26.25" customHeight="1" thickBot="1" x14ac:dyDescent="0.25">
      <c r="A126" s="855"/>
      <c r="B126" s="856"/>
      <c r="C126" s="850" t="s">
        <v>442</v>
      </c>
      <c r="D126" s="787"/>
      <c r="E126" s="787"/>
      <c r="F126" s="787"/>
      <c r="G126" s="787"/>
      <c r="H126" s="787"/>
      <c r="I126" s="787"/>
      <c r="J126" s="787"/>
      <c r="K126" s="787"/>
      <c r="L126" s="787"/>
      <c r="M126" s="787"/>
      <c r="N126" s="787"/>
      <c r="O126" s="787"/>
      <c r="P126" s="787"/>
      <c r="Q126" s="787"/>
      <c r="R126" s="787"/>
      <c r="S126" s="787"/>
      <c r="T126" s="787"/>
      <c r="U126" s="787"/>
      <c r="V126" s="787"/>
      <c r="W126" s="787"/>
      <c r="X126" s="787"/>
      <c r="Y126" s="787"/>
      <c r="Z126" s="788"/>
      <c r="AA126" s="814" t="s">
        <v>122</v>
      </c>
      <c r="AB126" s="815"/>
      <c r="AC126" s="815"/>
      <c r="AD126" s="815"/>
      <c r="AE126" s="816"/>
      <c r="AF126" s="817" t="s">
        <v>122</v>
      </c>
      <c r="AG126" s="815"/>
      <c r="AH126" s="815"/>
      <c r="AI126" s="815"/>
      <c r="AJ126" s="816"/>
      <c r="AK126" s="817" t="s">
        <v>122</v>
      </c>
      <c r="AL126" s="815"/>
      <c r="AM126" s="815"/>
      <c r="AN126" s="815"/>
      <c r="AO126" s="816"/>
      <c r="AP126" s="859" t="s">
        <v>122</v>
      </c>
      <c r="AQ126" s="860"/>
      <c r="AR126" s="860"/>
      <c r="AS126" s="860"/>
      <c r="AT126" s="86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89"/>
      <c r="CL126" s="890"/>
      <c r="CM126" s="890"/>
      <c r="CN126" s="890"/>
      <c r="CO126" s="891"/>
      <c r="CP126" s="850" t="s">
        <v>455</v>
      </c>
      <c r="CQ126" s="787"/>
      <c r="CR126" s="787"/>
      <c r="CS126" s="787"/>
      <c r="CT126" s="787"/>
      <c r="CU126" s="787"/>
      <c r="CV126" s="787"/>
      <c r="CW126" s="787"/>
      <c r="CX126" s="787"/>
      <c r="CY126" s="787"/>
      <c r="CZ126" s="787"/>
      <c r="DA126" s="787"/>
      <c r="DB126" s="787"/>
      <c r="DC126" s="787"/>
      <c r="DD126" s="787"/>
      <c r="DE126" s="787"/>
      <c r="DF126" s="788"/>
      <c r="DG126" s="851" t="s">
        <v>122</v>
      </c>
      <c r="DH126" s="852"/>
      <c r="DI126" s="852"/>
      <c r="DJ126" s="852"/>
      <c r="DK126" s="852"/>
      <c r="DL126" s="852" t="s">
        <v>122</v>
      </c>
      <c r="DM126" s="852"/>
      <c r="DN126" s="852"/>
      <c r="DO126" s="852"/>
      <c r="DP126" s="852"/>
      <c r="DQ126" s="852" t="s">
        <v>122</v>
      </c>
      <c r="DR126" s="852"/>
      <c r="DS126" s="852"/>
      <c r="DT126" s="852"/>
      <c r="DU126" s="852"/>
      <c r="DV126" s="829" t="s">
        <v>122</v>
      </c>
      <c r="DW126" s="829"/>
      <c r="DX126" s="829"/>
      <c r="DY126" s="829"/>
      <c r="DZ126" s="830"/>
    </row>
    <row r="127" spans="1:130" s="212" customFormat="1" ht="26.25" customHeight="1" x14ac:dyDescent="0.2">
      <c r="A127" s="857"/>
      <c r="B127" s="858"/>
      <c r="C127" s="873" t="s">
        <v>456</v>
      </c>
      <c r="D127" s="874"/>
      <c r="E127" s="874"/>
      <c r="F127" s="874"/>
      <c r="G127" s="874"/>
      <c r="H127" s="874"/>
      <c r="I127" s="874"/>
      <c r="J127" s="874"/>
      <c r="K127" s="874"/>
      <c r="L127" s="874"/>
      <c r="M127" s="874"/>
      <c r="N127" s="874"/>
      <c r="O127" s="874"/>
      <c r="P127" s="874"/>
      <c r="Q127" s="874"/>
      <c r="R127" s="874"/>
      <c r="S127" s="874"/>
      <c r="T127" s="874"/>
      <c r="U127" s="874"/>
      <c r="V127" s="874"/>
      <c r="W127" s="874"/>
      <c r="X127" s="874"/>
      <c r="Y127" s="874"/>
      <c r="Z127" s="875"/>
      <c r="AA127" s="814" t="s">
        <v>122</v>
      </c>
      <c r="AB127" s="815"/>
      <c r="AC127" s="815"/>
      <c r="AD127" s="815"/>
      <c r="AE127" s="816"/>
      <c r="AF127" s="817" t="s">
        <v>122</v>
      </c>
      <c r="AG127" s="815"/>
      <c r="AH127" s="815"/>
      <c r="AI127" s="815"/>
      <c r="AJ127" s="816"/>
      <c r="AK127" s="817" t="s">
        <v>122</v>
      </c>
      <c r="AL127" s="815"/>
      <c r="AM127" s="815"/>
      <c r="AN127" s="815"/>
      <c r="AO127" s="816"/>
      <c r="AP127" s="859" t="s">
        <v>122</v>
      </c>
      <c r="AQ127" s="860"/>
      <c r="AR127" s="860"/>
      <c r="AS127" s="860"/>
      <c r="AT127" s="861"/>
      <c r="AU127" s="214"/>
      <c r="AV127" s="214"/>
      <c r="AW127" s="214"/>
      <c r="AX127" s="876" t="s">
        <v>457</v>
      </c>
      <c r="AY127" s="847"/>
      <c r="AZ127" s="847"/>
      <c r="BA127" s="847"/>
      <c r="BB127" s="847"/>
      <c r="BC127" s="847"/>
      <c r="BD127" s="847"/>
      <c r="BE127" s="848"/>
      <c r="BF127" s="846" t="s">
        <v>458</v>
      </c>
      <c r="BG127" s="847"/>
      <c r="BH127" s="847"/>
      <c r="BI127" s="847"/>
      <c r="BJ127" s="847"/>
      <c r="BK127" s="847"/>
      <c r="BL127" s="848"/>
      <c r="BM127" s="846" t="s">
        <v>459</v>
      </c>
      <c r="BN127" s="847"/>
      <c r="BO127" s="847"/>
      <c r="BP127" s="847"/>
      <c r="BQ127" s="847"/>
      <c r="BR127" s="847"/>
      <c r="BS127" s="848"/>
      <c r="BT127" s="846" t="s">
        <v>460</v>
      </c>
      <c r="BU127" s="847"/>
      <c r="BV127" s="847"/>
      <c r="BW127" s="847"/>
      <c r="BX127" s="847"/>
      <c r="BY127" s="847"/>
      <c r="BZ127" s="849"/>
      <c r="CA127" s="214"/>
      <c r="CB127" s="214"/>
      <c r="CC127" s="214"/>
      <c r="CD127" s="237"/>
      <c r="CE127" s="237"/>
      <c r="CF127" s="237"/>
      <c r="CG127" s="214"/>
      <c r="CH127" s="214"/>
      <c r="CI127" s="214"/>
      <c r="CJ127" s="236"/>
      <c r="CK127" s="889"/>
      <c r="CL127" s="890"/>
      <c r="CM127" s="890"/>
      <c r="CN127" s="890"/>
      <c r="CO127" s="891"/>
      <c r="CP127" s="850" t="s">
        <v>461</v>
      </c>
      <c r="CQ127" s="787"/>
      <c r="CR127" s="787"/>
      <c r="CS127" s="787"/>
      <c r="CT127" s="787"/>
      <c r="CU127" s="787"/>
      <c r="CV127" s="787"/>
      <c r="CW127" s="787"/>
      <c r="CX127" s="787"/>
      <c r="CY127" s="787"/>
      <c r="CZ127" s="787"/>
      <c r="DA127" s="787"/>
      <c r="DB127" s="787"/>
      <c r="DC127" s="787"/>
      <c r="DD127" s="787"/>
      <c r="DE127" s="787"/>
      <c r="DF127" s="788"/>
      <c r="DG127" s="851" t="s">
        <v>122</v>
      </c>
      <c r="DH127" s="852"/>
      <c r="DI127" s="852"/>
      <c r="DJ127" s="852"/>
      <c r="DK127" s="852"/>
      <c r="DL127" s="852" t="s">
        <v>122</v>
      </c>
      <c r="DM127" s="852"/>
      <c r="DN127" s="852"/>
      <c r="DO127" s="852"/>
      <c r="DP127" s="852"/>
      <c r="DQ127" s="852" t="s">
        <v>122</v>
      </c>
      <c r="DR127" s="852"/>
      <c r="DS127" s="852"/>
      <c r="DT127" s="852"/>
      <c r="DU127" s="852"/>
      <c r="DV127" s="829" t="s">
        <v>122</v>
      </c>
      <c r="DW127" s="829"/>
      <c r="DX127" s="829"/>
      <c r="DY127" s="829"/>
      <c r="DZ127" s="830"/>
    </row>
    <row r="128" spans="1:130" s="212" customFormat="1" ht="26.25" customHeight="1" thickBot="1" x14ac:dyDescent="0.25">
      <c r="A128" s="831" t="s">
        <v>462</v>
      </c>
      <c r="B128" s="832"/>
      <c r="C128" s="832"/>
      <c r="D128" s="832"/>
      <c r="E128" s="832"/>
      <c r="F128" s="832"/>
      <c r="G128" s="832"/>
      <c r="H128" s="832"/>
      <c r="I128" s="832"/>
      <c r="J128" s="832"/>
      <c r="K128" s="832"/>
      <c r="L128" s="832"/>
      <c r="M128" s="832"/>
      <c r="N128" s="832"/>
      <c r="O128" s="832"/>
      <c r="P128" s="832"/>
      <c r="Q128" s="832"/>
      <c r="R128" s="832"/>
      <c r="S128" s="832"/>
      <c r="T128" s="832"/>
      <c r="U128" s="832"/>
      <c r="V128" s="832"/>
      <c r="W128" s="833" t="s">
        <v>463</v>
      </c>
      <c r="X128" s="833"/>
      <c r="Y128" s="833"/>
      <c r="Z128" s="834"/>
      <c r="AA128" s="835">
        <v>3847</v>
      </c>
      <c r="AB128" s="836"/>
      <c r="AC128" s="836"/>
      <c r="AD128" s="836"/>
      <c r="AE128" s="837"/>
      <c r="AF128" s="838">
        <v>4055</v>
      </c>
      <c r="AG128" s="836"/>
      <c r="AH128" s="836"/>
      <c r="AI128" s="836"/>
      <c r="AJ128" s="837"/>
      <c r="AK128" s="838">
        <v>34055</v>
      </c>
      <c r="AL128" s="836"/>
      <c r="AM128" s="836"/>
      <c r="AN128" s="836"/>
      <c r="AO128" s="837"/>
      <c r="AP128" s="839"/>
      <c r="AQ128" s="840"/>
      <c r="AR128" s="840"/>
      <c r="AS128" s="840"/>
      <c r="AT128" s="841"/>
      <c r="AU128" s="214"/>
      <c r="AV128" s="214"/>
      <c r="AW128" s="214"/>
      <c r="AX128" s="842" t="s">
        <v>464</v>
      </c>
      <c r="AY128" s="843"/>
      <c r="AZ128" s="843"/>
      <c r="BA128" s="843"/>
      <c r="BB128" s="843"/>
      <c r="BC128" s="843"/>
      <c r="BD128" s="843"/>
      <c r="BE128" s="844"/>
      <c r="BF128" s="821" t="s">
        <v>122</v>
      </c>
      <c r="BG128" s="822"/>
      <c r="BH128" s="822"/>
      <c r="BI128" s="822"/>
      <c r="BJ128" s="822"/>
      <c r="BK128" s="822"/>
      <c r="BL128" s="845"/>
      <c r="BM128" s="821">
        <v>15</v>
      </c>
      <c r="BN128" s="822"/>
      <c r="BO128" s="822"/>
      <c r="BP128" s="822"/>
      <c r="BQ128" s="822"/>
      <c r="BR128" s="822"/>
      <c r="BS128" s="845"/>
      <c r="BT128" s="821">
        <v>20</v>
      </c>
      <c r="BU128" s="822"/>
      <c r="BV128" s="822"/>
      <c r="BW128" s="822"/>
      <c r="BX128" s="822"/>
      <c r="BY128" s="822"/>
      <c r="BZ128" s="823"/>
      <c r="CA128" s="237"/>
      <c r="CB128" s="237"/>
      <c r="CC128" s="237"/>
      <c r="CD128" s="237"/>
      <c r="CE128" s="237"/>
      <c r="CF128" s="237"/>
      <c r="CG128" s="214"/>
      <c r="CH128" s="214"/>
      <c r="CI128" s="214"/>
      <c r="CJ128" s="236"/>
      <c r="CK128" s="892"/>
      <c r="CL128" s="893"/>
      <c r="CM128" s="893"/>
      <c r="CN128" s="893"/>
      <c r="CO128" s="894"/>
      <c r="CP128" s="824" t="s">
        <v>465</v>
      </c>
      <c r="CQ128" s="765"/>
      <c r="CR128" s="765"/>
      <c r="CS128" s="765"/>
      <c r="CT128" s="765"/>
      <c r="CU128" s="765"/>
      <c r="CV128" s="765"/>
      <c r="CW128" s="765"/>
      <c r="CX128" s="765"/>
      <c r="CY128" s="765"/>
      <c r="CZ128" s="765"/>
      <c r="DA128" s="765"/>
      <c r="DB128" s="765"/>
      <c r="DC128" s="765"/>
      <c r="DD128" s="765"/>
      <c r="DE128" s="765"/>
      <c r="DF128" s="766"/>
      <c r="DG128" s="825" t="s">
        <v>122</v>
      </c>
      <c r="DH128" s="826"/>
      <c r="DI128" s="826"/>
      <c r="DJ128" s="826"/>
      <c r="DK128" s="826"/>
      <c r="DL128" s="826" t="s">
        <v>122</v>
      </c>
      <c r="DM128" s="826"/>
      <c r="DN128" s="826"/>
      <c r="DO128" s="826"/>
      <c r="DP128" s="826"/>
      <c r="DQ128" s="826" t="s">
        <v>122</v>
      </c>
      <c r="DR128" s="826"/>
      <c r="DS128" s="826"/>
      <c r="DT128" s="826"/>
      <c r="DU128" s="826"/>
      <c r="DV128" s="827" t="s">
        <v>122</v>
      </c>
      <c r="DW128" s="827"/>
      <c r="DX128" s="827"/>
      <c r="DY128" s="827"/>
      <c r="DZ128" s="828"/>
    </row>
    <row r="129" spans="1:131" s="212" customFormat="1" ht="26.25" customHeight="1" x14ac:dyDescent="0.2">
      <c r="A129" s="809" t="s">
        <v>102</v>
      </c>
      <c r="B129" s="810"/>
      <c r="C129" s="810"/>
      <c r="D129" s="810"/>
      <c r="E129" s="810"/>
      <c r="F129" s="810"/>
      <c r="G129" s="810"/>
      <c r="H129" s="810"/>
      <c r="I129" s="810"/>
      <c r="J129" s="810"/>
      <c r="K129" s="810"/>
      <c r="L129" s="810"/>
      <c r="M129" s="810"/>
      <c r="N129" s="810"/>
      <c r="O129" s="810"/>
      <c r="P129" s="810"/>
      <c r="Q129" s="810"/>
      <c r="R129" s="810"/>
      <c r="S129" s="810"/>
      <c r="T129" s="810"/>
      <c r="U129" s="810"/>
      <c r="V129" s="810"/>
      <c r="W129" s="811" t="s">
        <v>466</v>
      </c>
      <c r="X129" s="812"/>
      <c r="Y129" s="812"/>
      <c r="Z129" s="813"/>
      <c r="AA129" s="814">
        <v>2500382</v>
      </c>
      <c r="AB129" s="815"/>
      <c r="AC129" s="815"/>
      <c r="AD129" s="815"/>
      <c r="AE129" s="816"/>
      <c r="AF129" s="817">
        <v>2623469</v>
      </c>
      <c r="AG129" s="815"/>
      <c r="AH129" s="815"/>
      <c r="AI129" s="815"/>
      <c r="AJ129" s="816"/>
      <c r="AK129" s="817">
        <v>2735858</v>
      </c>
      <c r="AL129" s="815"/>
      <c r="AM129" s="815"/>
      <c r="AN129" s="815"/>
      <c r="AO129" s="816"/>
      <c r="AP129" s="818"/>
      <c r="AQ129" s="819"/>
      <c r="AR129" s="819"/>
      <c r="AS129" s="819"/>
      <c r="AT129" s="820"/>
      <c r="AU129" s="215"/>
      <c r="AV129" s="215"/>
      <c r="AW129" s="215"/>
      <c r="AX129" s="786" t="s">
        <v>467</v>
      </c>
      <c r="AY129" s="787"/>
      <c r="AZ129" s="787"/>
      <c r="BA129" s="787"/>
      <c r="BB129" s="787"/>
      <c r="BC129" s="787"/>
      <c r="BD129" s="787"/>
      <c r="BE129" s="788"/>
      <c r="BF129" s="805" t="s">
        <v>122</v>
      </c>
      <c r="BG129" s="806"/>
      <c r="BH129" s="806"/>
      <c r="BI129" s="806"/>
      <c r="BJ129" s="806"/>
      <c r="BK129" s="806"/>
      <c r="BL129" s="807"/>
      <c r="BM129" s="805">
        <v>20</v>
      </c>
      <c r="BN129" s="806"/>
      <c r="BO129" s="806"/>
      <c r="BP129" s="806"/>
      <c r="BQ129" s="806"/>
      <c r="BR129" s="806"/>
      <c r="BS129" s="807"/>
      <c r="BT129" s="805">
        <v>30</v>
      </c>
      <c r="BU129" s="806"/>
      <c r="BV129" s="806"/>
      <c r="BW129" s="806"/>
      <c r="BX129" s="806"/>
      <c r="BY129" s="806"/>
      <c r="BZ129" s="808"/>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809" t="s">
        <v>468</v>
      </c>
      <c r="B130" s="810"/>
      <c r="C130" s="810"/>
      <c r="D130" s="810"/>
      <c r="E130" s="810"/>
      <c r="F130" s="810"/>
      <c r="G130" s="810"/>
      <c r="H130" s="810"/>
      <c r="I130" s="810"/>
      <c r="J130" s="810"/>
      <c r="K130" s="810"/>
      <c r="L130" s="810"/>
      <c r="M130" s="810"/>
      <c r="N130" s="810"/>
      <c r="O130" s="810"/>
      <c r="P130" s="810"/>
      <c r="Q130" s="810"/>
      <c r="R130" s="810"/>
      <c r="S130" s="810"/>
      <c r="T130" s="810"/>
      <c r="U130" s="810"/>
      <c r="V130" s="810"/>
      <c r="W130" s="811" t="s">
        <v>469</v>
      </c>
      <c r="X130" s="812"/>
      <c r="Y130" s="812"/>
      <c r="Z130" s="813"/>
      <c r="AA130" s="814">
        <v>313250</v>
      </c>
      <c r="AB130" s="815"/>
      <c r="AC130" s="815"/>
      <c r="AD130" s="815"/>
      <c r="AE130" s="816"/>
      <c r="AF130" s="817">
        <v>317487</v>
      </c>
      <c r="AG130" s="815"/>
      <c r="AH130" s="815"/>
      <c r="AI130" s="815"/>
      <c r="AJ130" s="816"/>
      <c r="AK130" s="817">
        <v>348766</v>
      </c>
      <c r="AL130" s="815"/>
      <c r="AM130" s="815"/>
      <c r="AN130" s="815"/>
      <c r="AO130" s="816"/>
      <c r="AP130" s="818"/>
      <c r="AQ130" s="819"/>
      <c r="AR130" s="819"/>
      <c r="AS130" s="819"/>
      <c r="AT130" s="820"/>
      <c r="AU130" s="215"/>
      <c r="AV130" s="215"/>
      <c r="AW130" s="215"/>
      <c r="AX130" s="786" t="s">
        <v>470</v>
      </c>
      <c r="AY130" s="787"/>
      <c r="AZ130" s="787"/>
      <c r="BA130" s="787"/>
      <c r="BB130" s="787"/>
      <c r="BC130" s="787"/>
      <c r="BD130" s="787"/>
      <c r="BE130" s="788"/>
      <c r="BF130" s="789">
        <v>8.4</v>
      </c>
      <c r="BG130" s="790"/>
      <c r="BH130" s="790"/>
      <c r="BI130" s="790"/>
      <c r="BJ130" s="790"/>
      <c r="BK130" s="790"/>
      <c r="BL130" s="791"/>
      <c r="BM130" s="789">
        <v>25</v>
      </c>
      <c r="BN130" s="790"/>
      <c r="BO130" s="790"/>
      <c r="BP130" s="790"/>
      <c r="BQ130" s="790"/>
      <c r="BR130" s="790"/>
      <c r="BS130" s="791"/>
      <c r="BT130" s="789">
        <v>35</v>
      </c>
      <c r="BU130" s="790"/>
      <c r="BV130" s="790"/>
      <c r="BW130" s="790"/>
      <c r="BX130" s="790"/>
      <c r="BY130" s="790"/>
      <c r="BZ130" s="792"/>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93"/>
      <c r="B131" s="794"/>
      <c r="C131" s="794"/>
      <c r="D131" s="794"/>
      <c r="E131" s="794"/>
      <c r="F131" s="794"/>
      <c r="G131" s="794"/>
      <c r="H131" s="794"/>
      <c r="I131" s="794"/>
      <c r="J131" s="794"/>
      <c r="K131" s="794"/>
      <c r="L131" s="794"/>
      <c r="M131" s="794"/>
      <c r="N131" s="794"/>
      <c r="O131" s="794"/>
      <c r="P131" s="794"/>
      <c r="Q131" s="794"/>
      <c r="R131" s="794"/>
      <c r="S131" s="794"/>
      <c r="T131" s="794"/>
      <c r="U131" s="794"/>
      <c r="V131" s="794"/>
      <c r="W131" s="795" t="s">
        <v>471</v>
      </c>
      <c r="X131" s="796"/>
      <c r="Y131" s="796"/>
      <c r="Z131" s="797"/>
      <c r="AA131" s="798">
        <v>2187132</v>
      </c>
      <c r="AB131" s="799"/>
      <c r="AC131" s="799"/>
      <c r="AD131" s="799"/>
      <c r="AE131" s="800"/>
      <c r="AF131" s="801">
        <v>2305982</v>
      </c>
      <c r="AG131" s="799"/>
      <c r="AH131" s="799"/>
      <c r="AI131" s="799"/>
      <c r="AJ131" s="800"/>
      <c r="AK131" s="801">
        <v>2387092</v>
      </c>
      <c r="AL131" s="799"/>
      <c r="AM131" s="799"/>
      <c r="AN131" s="799"/>
      <c r="AO131" s="800"/>
      <c r="AP131" s="802"/>
      <c r="AQ131" s="803"/>
      <c r="AR131" s="803"/>
      <c r="AS131" s="803"/>
      <c r="AT131" s="804"/>
      <c r="AU131" s="215"/>
      <c r="AV131" s="215"/>
      <c r="AW131" s="215"/>
      <c r="AX131" s="764" t="s">
        <v>472</v>
      </c>
      <c r="AY131" s="765"/>
      <c r="AZ131" s="765"/>
      <c r="BA131" s="765"/>
      <c r="BB131" s="765"/>
      <c r="BC131" s="765"/>
      <c r="BD131" s="765"/>
      <c r="BE131" s="766"/>
      <c r="BF131" s="767" t="s">
        <v>122</v>
      </c>
      <c r="BG131" s="768"/>
      <c r="BH131" s="768"/>
      <c r="BI131" s="768"/>
      <c r="BJ131" s="768"/>
      <c r="BK131" s="768"/>
      <c r="BL131" s="769"/>
      <c r="BM131" s="767">
        <v>350</v>
      </c>
      <c r="BN131" s="768"/>
      <c r="BO131" s="768"/>
      <c r="BP131" s="768"/>
      <c r="BQ131" s="768"/>
      <c r="BR131" s="768"/>
      <c r="BS131" s="769"/>
      <c r="BT131" s="770"/>
      <c r="BU131" s="771"/>
      <c r="BV131" s="771"/>
      <c r="BW131" s="771"/>
      <c r="BX131" s="771"/>
      <c r="BY131" s="771"/>
      <c r="BZ131" s="77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73" t="s">
        <v>473</v>
      </c>
      <c r="B132" s="774"/>
      <c r="C132" s="774"/>
      <c r="D132" s="774"/>
      <c r="E132" s="774"/>
      <c r="F132" s="774"/>
      <c r="G132" s="774"/>
      <c r="H132" s="774"/>
      <c r="I132" s="774"/>
      <c r="J132" s="774"/>
      <c r="K132" s="774"/>
      <c r="L132" s="774"/>
      <c r="M132" s="774"/>
      <c r="N132" s="774"/>
      <c r="O132" s="774"/>
      <c r="P132" s="774"/>
      <c r="Q132" s="774"/>
      <c r="R132" s="774"/>
      <c r="S132" s="774"/>
      <c r="T132" s="774"/>
      <c r="U132" s="774"/>
      <c r="V132" s="777" t="s">
        <v>474</v>
      </c>
      <c r="W132" s="777"/>
      <c r="X132" s="777"/>
      <c r="Y132" s="777"/>
      <c r="Z132" s="778"/>
      <c r="AA132" s="779">
        <v>8.682649241</v>
      </c>
      <c r="AB132" s="780"/>
      <c r="AC132" s="780"/>
      <c r="AD132" s="780"/>
      <c r="AE132" s="781"/>
      <c r="AF132" s="782">
        <v>9.8250116439999999</v>
      </c>
      <c r="AG132" s="780"/>
      <c r="AH132" s="780"/>
      <c r="AI132" s="780"/>
      <c r="AJ132" s="781"/>
      <c r="AK132" s="782">
        <v>6.8318690689999997</v>
      </c>
      <c r="AL132" s="780"/>
      <c r="AM132" s="780"/>
      <c r="AN132" s="780"/>
      <c r="AO132" s="781"/>
      <c r="AP132" s="783"/>
      <c r="AQ132" s="784"/>
      <c r="AR132" s="784"/>
      <c r="AS132" s="784"/>
      <c r="AT132" s="785"/>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75"/>
      <c r="B133" s="776"/>
      <c r="C133" s="776"/>
      <c r="D133" s="776"/>
      <c r="E133" s="776"/>
      <c r="F133" s="776"/>
      <c r="G133" s="776"/>
      <c r="H133" s="776"/>
      <c r="I133" s="776"/>
      <c r="J133" s="776"/>
      <c r="K133" s="776"/>
      <c r="L133" s="776"/>
      <c r="M133" s="776"/>
      <c r="N133" s="776"/>
      <c r="O133" s="776"/>
      <c r="P133" s="776"/>
      <c r="Q133" s="776"/>
      <c r="R133" s="776"/>
      <c r="S133" s="776"/>
      <c r="T133" s="776"/>
      <c r="U133" s="776"/>
      <c r="V133" s="756" t="s">
        <v>475</v>
      </c>
      <c r="W133" s="756"/>
      <c r="X133" s="756"/>
      <c r="Y133" s="756"/>
      <c r="Z133" s="757"/>
      <c r="AA133" s="758">
        <v>7.3</v>
      </c>
      <c r="AB133" s="759"/>
      <c r="AC133" s="759"/>
      <c r="AD133" s="759"/>
      <c r="AE133" s="760"/>
      <c r="AF133" s="758">
        <v>8.6999999999999993</v>
      </c>
      <c r="AG133" s="759"/>
      <c r="AH133" s="759"/>
      <c r="AI133" s="759"/>
      <c r="AJ133" s="760"/>
      <c r="AK133" s="758">
        <v>8.4</v>
      </c>
      <c r="AL133" s="759"/>
      <c r="AM133" s="759"/>
      <c r="AN133" s="759"/>
      <c r="AO133" s="760"/>
      <c r="AP133" s="761"/>
      <c r="AQ133" s="762"/>
      <c r="AR133" s="762"/>
      <c r="AS133" s="762"/>
      <c r="AT133" s="763"/>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1LfY8+VHUpFBJa1/dkFfv2aaNl39FJZKSDsSHEQlkzjIjo+NsLaE+p8wi6P1srnWt/em1qRvGWbZuCAxH+z4GQ==" saltValue="eXn4ClQT3uD5bjnNKPvX7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476</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4YA/F0qoojCNBrqaoOAF0uM0lKce1bx7YHdmdxiII3r8eQULLb+xx6MKnNYrbMKMxPJzxGJwgfbNqQ9tbOr/Fw==" saltValue="KEb7SJ/bOAvPkip0un5S4Q==" spinCount="100000" sheet="1" objects="1" scenarios="1"/>
  <dataConsolidate/>
  <phoneticPr fontId="2"/>
  <printOptions horizontalCentered="1" verticalCentered="1"/>
  <pageMargins left="0" right="0" top="0" bottom="0" header="0" footer="0"/>
  <pageSetup paperSize="9" scale="30" orientation="portrait"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E8s7MppguFGoe7T0Kny+CCK4xH19RoPliG9l8dRpVexSqLHt4ZTlUxmj1fzVc6nXQpVzwuUeQwnSWaGxr9oQAw==" saltValue="PCXjIErWk3gAvKb3Sy7vpw==" spinCount="100000" sheet="1" objects="1" scenarios="1"/>
  <dataConsolidate/>
  <phoneticPr fontId="2"/>
  <printOptions horizontalCentered="1" verticalCentered="1"/>
  <pageMargins left="0" right="0" top="0" bottom="0" header="0" footer="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478</v>
      </c>
      <c r="AL6" s="248"/>
      <c r="AM6" s="248"/>
      <c r="AN6" s="248"/>
    </row>
    <row r="7" spans="1:46" ht="13.5" customHeight="1" x14ac:dyDescent="0.2">
      <c r="A7" s="247"/>
      <c r="AK7" s="250"/>
      <c r="AL7" s="251"/>
      <c r="AM7" s="251"/>
      <c r="AN7" s="252"/>
      <c r="AO7" s="1153" t="s">
        <v>479</v>
      </c>
      <c r="AP7" s="253"/>
      <c r="AQ7" s="254" t="s">
        <v>480</v>
      </c>
      <c r="AR7" s="255"/>
    </row>
    <row r="8" spans="1:46" ht="13.2" x14ac:dyDescent="0.2">
      <c r="A8" s="247"/>
      <c r="AK8" s="256"/>
      <c r="AL8" s="257"/>
      <c r="AM8" s="257"/>
      <c r="AN8" s="258"/>
      <c r="AO8" s="1154"/>
      <c r="AP8" s="259" t="s">
        <v>481</v>
      </c>
      <c r="AQ8" s="260" t="s">
        <v>482</v>
      </c>
      <c r="AR8" s="261" t="s">
        <v>483</v>
      </c>
    </row>
    <row r="9" spans="1:46" ht="13.2" x14ac:dyDescent="0.2">
      <c r="A9" s="247"/>
      <c r="AK9" s="1165" t="s">
        <v>484</v>
      </c>
      <c r="AL9" s="1166"/>
      <c r="AM9" s="1166"/>
      <c r="AN9" s="1167"/>
      <c r="AO9" s="262">
        <v>897493</v>
      </c>
      <c r="AP9" s="262">
        <v>273793</v>
      </c>
      <c r="AQ9" s="263">
        <v>263788</v>
      </c>
      <c r="AR9" s="264">
        <v>3.8</v>
      </c>
    </row>
    <row r="10" spans="1:46" ht="13.5" customHeight="1" x14ac:dyDescent="0.2">
      <c r="A10" s="247"/>
      <c r="AK10" s="1165" t="s">
        <v>485</v>
      </c>
      <c r="AL10" s="1166"/>
      <c r="AM10" s="1166"/>
      <c r="AN10" s="1167"/>
      <c r="AO10" s="265">
        <v>80730</v>
      </c>
      <c r="AP10" s="265">
        <v>24628</v>
      </c>
      <c r="AQ10" s="266">
        <v>39680</v>
      </c>
      <c r="AR10" s="267">
        <v>-37.9</v>
      </c>
    </row>
    <row r="11" spans="1:46" ht="13.5" customHeight="1" x14ac:dyDescent="0.2">
      <c r="A11" s="247"/>
      <c r="AK11" s="1165" t="s">
        <v>486</v>
      </c>
      <c r="AL11" s="1166"/>
      <c r="AM11" s="1166"/>
      <c r="AN11" s="1167"/>
      <c r="AO11" s="265">
        <v>196058</v>
      </c>
      <c r="AP11" s="265">
        <v>59810</v>
      </c>
      <c r="AQ11" s="266">
        <v>4557</v>
      </c>
      <c r="AR11" s="267">
        <v>1212.5</v>
      </c>
    </row>
    <row r="12" spans="1:46" ht="13.5" customHeight="1" x14ac:dyDescent="0.2">
      <c r="A12" s="247"/>
      <c r="AK12" s="1165" t="s">
        <v>487</v>
      </c>
      <c r="AL12" s="1166"/>
      <c r="AM12" s="1166"/>
      <c r="AN12" s="1167"/>
      <c r="AO12" s="265" t="s">
        <v>488</v>
      </c>
      <c r="AP12" s="265" t="s">
        <v>488</v>
      </c>
      <c r="AQ12" s="266" t="s">
        <v>488</v>
      </c>
      <c r="AR12" s="267" t="s">
        <v>488</v>
      </c>
    </row>
    <row r="13" spans="1:46" ht="13.5" customHeight="1" x14ac:dyDescent="0.2">
      <c r="A13" s="247"/>
      <c r="AK13" s="1165" t="s">
        <v>489</v>
      </c>
      <c r="AL13" s="1166"/>
      <c r="AM13" s="1166"/>
      <c r="AN13" s="1167"/>
      <c r="AO13" s="265">
        <v>32898</v>
      </c>
      <c r="AP13" s="265">
        <v>10036</v>
      </c>
      <c r="AQ13" s="266">
        <v>12917</v>
      </c>
      <c r="AR13" s="267">
        <v>-22.3</v>
      </c>
    </row>
    <row r="14" spans="1:46" ht="13.5" customHeight="1" x14ac:dyDescent="0.2">
      <c r="A14" s="247"/>
      <c r="AK14" s="1165" t="s">
        <v>490</v>
      </c>
      <c r="AL14" s="1166"/>
      <c r="AM14" s="1166"/>
      <c r="AN14" s="1167"/>
      <c r="AO14" s="265">
        <v>40278</v>
      </c>
      <c r="AP14" s="265">
        <v>12287</v>
      </c>
      <c r="AQ14" s="266">
        <v>4746</v>
      </c>
      <c r="AR14" s="267">
        <v>158.9</v>
      </c>
    </row>
    <row r="15" spans="1:46" ht="13.5" customHeight="1" x14ac:dyDescent="0.2">
      <c r="A15" s="247"/>
      <c r="AK15" s="1168" t="s">
        <v>491</v>
      </c>
      <c r="AL15" s="1169"/>
      <c r="AM15" s="1169"/>
      <c r="AN15" s="1170"/>
      <c r="AO15" s="265">
        <v>-45396</v>
      </c>
      <c r="AP15" s="265">
        <v>-13849</v>
      </c>
      <c r="AQ15" s="266">
        <v>-12765</v>
      </c>
      <c r="AR15" s="267">
        <v>8.5</v>
      </c>
    </row>
    <row r="16" spans="1:46" ht="13.2" x14ac:dyDescent="0.2">
      <c r="A16" s="247"/>
      <c r="AK16" s="1168" t="s">
        <v>178</v>
      </c>
      <c r="AL16" s="1169"/>
      <c r="AM16" s="1169"/>
      <c r="AN16" s="1170"/>
      <c r="AO16" s="265">
        <v>1202061</v>
      </c>
      <c r="AP16" s="265">
        <v>366706</v>
      </c>
      <c r="AQ16" s="266">
        <v>312922</v>
      </c>
      <c r="AR16" s="267">
        <v>17.2</v>
      </c>
    </row>
    <row r="17" spans="1:46" ht="13.2" x14ac:dyDescent="0.2">
      <c r="A17" s="247"/>
    </row>
    <row r="18" spans="1:46" ht="13.2" x14ac:dyDescent="0.2">
      <c r="A18" s="247"/>
      <c r="AQ18" s="268"/>
      <c r="AR18" s="268"/>
    </row>
    <row r="19" spans="1:46" ht="13.2" x14ac:dyDescent="0.2">
      <c r="A19" s="247"/>
      <c r="AK19" s="243" t="s">
        <v>492</v>
      </c>
    </row>
    <row r="20" spans="1:46" ht="13.2" x14ac:dyDescent="0.2">
      <c r="A20" s="247"/>
      <c r="AK20" s="269"/>
      <c r="AL20" s="270"/>
      <c r="AM20" s="270"/>
      <c r="AN20" s="271"/>
      <c r="AO20" s="272" t="s">
        <v>493</v>
      </c>
      <c r="AP20" s="273" t="s">
        <v>494</v>
      </c>
      <c r="AQ20" s="274" t="s">
        <v>495</v>
      </c>
      <c r="AR20" s="275"/>
    </row>
    <row r="21" spans="1:46" s="248" customFormat="1" ht="13.2" x14ac:dyDescent="0.2">
      <c r="A21" s="276"/>
      <c r="AK21" s="1171" t="s">
        <v>496</v>
      </c>
      <c r="AL21" s="1172"/>
      <c r="AM21" s="1172"/>
      <c r="AN21" s="1173"/>
      <c r="AO21" s="277">
        <v>27.15</v>
      </c>
      <c r="AP21" s="278">
        <v>24.75</v>
      </c>
      <c r="AQ21" s="279">
        <v>2.4</v>
      </c>
      <c r="AS21" s="280"/>
      <c r="AT21" s="276"/>
    </row>
    <row r="22" spans="1:46" s="248" customFormat="1" ht="13.2" x14ac:dyDescent="0.2">
      <c r="A22" s="276"/>
      <c r="AK22" s="1171" t="s">
        <v>497</v>
      </c>
      <c r="AL22" s="1172"/>
      <c r="AM22" s="1172"/>
      <c r="AN22" s="1173"/>
      <c r="AO22" s="281">
        <v>98.7</v>
      </c>
      <c r="AP22" s="282">
        <v>95.6</v>
      </c>
      <c r="AQ22" s="283">
        <v>3.1</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64" t="s">
        <v>498</v>
      </c>
      <c r="B26" s="1164"/>
      <c r="C26" s="1164"/>
      <c r="D26" s="1164"/>
      <c r="E26" s="1164"/>
      <c r="F26" s="1164"/>
      <c r="G26" s="1164"/>
      <c r="H26" s="1164"/>
      <c r="I26" s="1164"/>
      <c r="J26" s="1164"/>
      <c r="K26" s="1164"/>
      <c r="L26" s="1164"/>
      <c r="M26" s="1164"/>
      <c r="N26" s="1164"/>
      <c r="O26" s="1164"/>
      <c r="P26" s="1164"/>
      <c r="Q26" s="1164"/>
      <c r="R26" s="1164"/>
      <c r="S26" s="1164"/>
      <c r="T26" s="1164"/>
      <c r="U26" s="1164"/>
      <c r="V26" s="1164"/>
      <c r="W26" s="1164"/>
      <c r="X26" s="1164"/>
      <c r="Y26" s="1164"/>
      <c r="Z26" s="1164"/>
      <c r="AA26" s="1164"/>
      <c r="AB26" s="1164"/>
      <c r="AC26" s="1164"/>
      <c r="AD26" s="1164"/>
      <c r="AE26" s="1164"/>
      <c r="AF26" s="1164"/>
      <c r="AG26" s="1164"/>
      <c r="AH26" s="1164"/>
      <c r="AI26" s="1164"/>
      <c r="AJ26" s="1164"/>
      <c r="AK26" s="1164"/>
      <c r="AL26" s="1164"/>
      <c r="AM26" s="1164"/>
      <c r="AN26" s="1164"/>
      <c r="AO26" s="1164"/>
      <c r="AP26" s="1164"/>
      <c r="AQ26" s="1164"/>
      <c r="AR26" s="1164"/>
      <c r="AS26" s="1164"/>
    </row>
    <row r="27" spans="1:46" ht="13.2" x14ac:dyDescent="0.2">
      <c r="A27" s="288"/>
      <c r="AS27" s="243"/>
      <c r="AT27" s="243"/>
    </row>
    <row r="28" spans="1:46" ht="16.2" x14ac:dyDescent="0.2">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500</v>
      </c>
      <c r="AL29" s="248"/>
      <c r="AM29" s="248"/>
      <c r="AN29" s="248"/>
      <c r="AS29" s="290"/>
    </row>
    <row r="30" spans="1:46" ht="13.5" customHeight="1" x14ac:dyDescent="0.2">
      <c r="A30" s="247"/>
      <c r="AK30" s="250"/>
      <c r="AL30" s="251"/>
      <c r="AM30" s="251"/>
      <c r="AN30" s="252"/>
      <c r="AO30" s="1153" t="s">
        <v>479</v>
      </c>
      <c r="AP30" s="253"/>
      <c r="AQ30" s="254" t="s">
        <v>480</v>
      </c>
      <c r="AR30" s="255"/>
    </row>
    <row r="31" spans="1:46" ht="13.2" x14ac:dyDescent="0.2">
      <c r="A31" s="247"/>
      <c r="AK31" s="256"/>
      <c r="AL31" s="257"/>
      <c r="AM31" s="257"/>
      <c r="AN31" s="258"/>
      <c r="AO31" s="1154"/>
      <c r="AP31" s="259" t="s">
        <v>481</v>
      </c>
      <c r="AQ31" s="260" t="s">
        <v>482</v>
      </c>
      <c r="AR31" s="261" t="s">
        <v>483</v>
      </c>
    </row>
    <row r="32" spans="1:46" ht="27" customHeight="1" x14ac:dyDescent="0.2">
      <c r="A32" s="247"/>
      <c r="AK32" s="1155" t="s">
        <v>501</v>
      </c>
      <c r="AL32" s="1156"/>
      <c r="AM32" s="1156"/>
      <c r="AN32" s="1157"/>
      <c r="AO32" s="291">
        <v>467250</v>
      </c>
      <c r="AP32" s="291">
        <v>142541</v>
      </c>
      <c r="AQ32" s="292">
        <v>170896</v>
      </c>
      <c r="AR32" s="293">
        <v>-16.600000000000001</v>
      </c>
    </row>
    <row r="33" spans="1:46" ht="13.5" customHeight="1" x14ac:dyDescent="0.2">
      <c r="A33" s="247"/>
      <c r="AK33" s="1155" t="s">
        <v>502</v>
      </c>
      <c r="AL33" s="1156"/>
      <c r="AM33" s="1156"/>
      <c r="AN33" s="1157"/>
      <c r="AO33" s="291" t="s">
        <v>488</v>
      </c>
      <c r="AP33" s="291" t="s">
        <v>488</v>
      </c>
      <c r="AQ33" s="292" t="s">
        <v>488</v>
      </c>
      <c r="AR33" s="293" t="s">
        <v>488</v>
      </c>
    </row>
    <row r="34" spans="1:46" ht="27" customHeight="1" x14ac:dyDescent="0.2">
      <c r="A34" s="247"/>
      <c r="AK34" s="1155" t="s">
        <v>503</v>
      </c>
      <c r="AL34" s="1156"/>
      <c r="AM34" s="1156"/>
      <c r="AN34" s="1157"/>
      <c r="AO34" s="291" t="s">
        <v>488</v>
      </c>
      <c r="AP34" s="291" t="s">
        <v>488</v>
      </c>
      <c r="AQ34" s="292">
        <v>5</v>
      </c>
      <c r="AR34" s="293" t="s">
        <v>488</v>
      </c>
    </row>
    <row r="35" spans="1:46" ht="27" customHeight="1" x14ac:dyDescent="0.2">
      <c r="A35" s="247"/>
      <c r="AK35" s="1155" t="s">
        <v>504</v>
      </c>
      <c r="AL35" s="1156"/>
      <c r="AM35" s="1156"/>
      <c r="AN35" s="1157"/>
      <c r="AO35" s="291">
        <v>31478</v>
      </c>
      <c r="AP35" s="291">
        <v>9603</v>
      </c>
      <c r="AQ35" s="292">
        <v>33138</v>
      </c>
      <c r="AR35" s="293">
        <v>-71</v>
      </c>
    </row>
    <row r="36" spans="1:46" ht="27" customHeight="1" x14ac:dyDescent="0.2">
      <c r="A36" s="247"/>
      <c r="AK36" s="1155" t="s">
        <v>505</v>
      </c>
      <c r="AL36" s="1156"/>
      <c r="AM36" s="1156"/>
      <c r="AN36" s="1157"/>
      <c r="AO36" s="291">
        <v>47176</v>
      </c>
      <c r="AP36" s="291">
        <v>14392</v>
      </c>
      <c r="AQ36" s="292">
        <v>2943</v>
      </c>
      <c r="AR36" s="293">
        <v>389</v>
      </c>
    </row>
    <row r="37" spans="1:46" ht="13.5" customHeight="1" x14ac:dyDescent="0.2">
      <c r="A37" s="247"/>
      <c r="AK37" s="1155" t="s">
        <v>506</v>
      </c>
      <c r="AL37" s="1156"/>
      <c r="AM37" s="1156"/>
      <c r="AN37" s="1157"/>
      <c r="AO37" s="291" t="s">
        <v>488</v>
      </c>
      <c r="AP37" s="291" t="s">
        <v>488</v>
      </c>
      <c r="AQ37" s="292">
        <v>1487</v>
      </c>
      <c r="AR37" s="293" t="s">
        <v>488</v>
      </c>
    </row>
    <row r="38" spans="1:46" ht="27" customHeight="1" x14ac:dyDescent="0.2">
      <c r="A38" s="247"/>
      <c r="AK38" s="1158" t="s">
        <v>507</v>
      </c>
      <c r="AL38" s="1159"/>
      <c r="AM38" s="1159"/>
      <c r="AN38" s="1160"/>
      <c r="AO38" s="294" t="s">
        <v>488</v>
      </c>
      <c r="AP38" s="294" t="s">
        <v>488</v>
      </c>
      <c r="AQ38" s="295">
        <v>60</v>
      </c>
      <c r="AR38" s="283" t="s">
        <v>488</v>
      </c>
      <c r="AS38" s="290"/>
    </row>
    <row r="39" spans="1:46" ht="13.2" x14ac:dyDescent="0.2">
      <c r="A39" s="247"/>
      <c r="AK39" s="1158" t="s">
        <v>508</v>
      </c>
      <c r="AL39" s="1159"/>
      <c r="AM39" s="1159"/>
      <c r="AN39" s="1160"/>
      <c r="AO39" s="291">
        <v>-34055</v>
      </c>
      <c r="AP39" s="291">
        <v>-10389</v>
      </c>
      <c r="AQ39" s="292">
        <v>-8408</v>
      </c>
      <c r="AR39" s="293">
        <v>23.6</v>
      </c>
      <c r="AS39" s="290"/>
    </row>
    <row r="40" spans="1:46" ht="27" customHeight="1" x14ac:dyDescent="0.2">
      <c r="A40" s="247"/>
      <c r="AK40" s="1155" t="s">
        <v>509</v>
      </c>
      <c r="AL40" s="1156"/>
      <c r="AM40" s="1156"/>
      <c r="AN40" s="1157"/>
      <c r="AO40" s="291">
        <v>-348766</v>
      </c>
      <c r="AP40" s="291">
        <v>-106396</v>
      </c>
      <c r="AQ40" s="292">
        <v>-141122</v>
      </c>
      <c r="AR40" s="293">
        <v>-24.6</v>
      </c>
      <c r="AS40" s="290"/>
    </row>
    <row r="41" spans="1:46" ht="13.2" x14ac:dyDescent="0.2">
      <c r="A41" s="247"/>
      <c r="AK41" s="1161" t="s">
        <v>288</v>
      </c>
      <c r="AL41" s="1162"/>
      <c r="AM41" s="1162"/>
      <c r="AN41" s="1163"/>
      <c r="AO41" s="291">
        <v>163083</v>
      </c>
      <c r="AP41" s="291">
        <v>49751</v>
      </c>
      <c r="AQ41" s="292">
        <v>59000</v>
      </c>
      <c r="AR41" s="293">
        <v>-15.7</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510</v>
      </c>
    </row>
    <row r="48" spans="1:46" ht="13.2" x14ac:dyDescent="0.2">
      <c r="A48" s="247"/>
      <c r="AK48" s="301" t="s">
        <v>511</v>
      </c>
      <c r="AL48" s="301"/>
      <c r="AM48" s="301"/>
      <c r="AN48" s="301"/>
      <c r="AO48" s="301"/>
      <c r="AP48" s="301"/>
      <c r="AQ48" s="302"/>
      <c r="AR48" s="301"/>
    </row>
    <row r="49" spans="1:44" ht="13.5" customHeight="1" x14ac:dyDescent="0.2">
      <c r="A49" s="247"/>
      <c r="AK49" s="303"/>
      <c r="AL49" s="304"/>
      <c r="AM49" s="1148" t="s">
        <v>479</v>
      </c>
      <c r="AN49" s="1150" t="s">
        <v>512</v>
      </c>
      <c r="AO49" s="1151"/>
      <c r="AP49" s="1151"/>
      <c r="AQ49" s="1151"/>
      <c r="AR49" s="1152"/>
    </row>
    <row r="50" spans="1:44" ht="13.2" x14ac:dyDescent="0.2">
      <c r="A50" s="247"/>
      <c r="AK50" s="305"/>
      <c r="AL50" s="306"/>
      <c r="AM50" s="1149"/>
      <c r="AN50" s="307" t="s">
        <v>513</v>
      </c>
      <c r="AO50" s="308" t="s">
        <v>514</v>
      </c>
      <c r="AP50" s="309" t="s">
        <v>515</v>
      </c>
      <c r="AQ50" s="310" t="s">
        <v>516</v>
      </c>
      <c r="AR50" s="311" t="s">
        <v>517</v>
      </c>
    </row>
    <row r="51" spans="1:44" ht="13.2" x14ac:dyDescent="0.2">
      <c r="A51" s="247"/>
      <c r="AK51" s="303" t="s">
        <v>518</v>
      </c>
      <c r="AL51" s="304"/>
      <c r="AM51" s="312">
        <v>2296051</v>
      </c>
      <c r="AN51" s="313">
        <v>616721</v>
      </c>
      <c r="AO51" s="314">
        <v>69.599999999999994</v>
      </c>
      <c r="AP51" s="315">
        <v>301035</v>
      </c>
      <c r="AQ51" s="316">
        <v>12.2</v>
      </c>
      <c r="AR51" s="317">
        <v>57.4</v>
      </c>
    </row>
    <row r="52" spans="1:44" ht="13.2" x14ac:dyDescent="0.2">
      <c r="A52" s="247"/>
      <c r="AK52" s="318"/>
      <c r="AL52" s="319" t="s">
        <v>519</v>
      </c>
      <c r="AM52" s="320">
        <v>1868858</v>
      </c>
      <c r="AN52" s="321">
        <v>501976</v>
      </c>
      <c r="AO52" s="322">
        <v>139.4</v>
      </c>
      <c r="AP52" s="323">
        <v>154376</v>
      </c>
      <c r="AQ52" s="324">
        <v>29.1</v>
      </c>
      <c r="AR52" s="325">
        <v>110.3</v>
      </c>
    </row>
    <row r="53" spans="1:44" ht="13.2" x14ac:dyDescent="0.2">
      <c r="A53" s="247"/>
      <c r="AK53" s="303" t="s">
        <v>520</v>
      </c>
      <c r="AL53" s="304"/>
      <c r="AM53" s="312">
        <v>1086142</v>
      </c>
      <c r="AN53" s="313">
        <v>301204</v>
      </c>
      <c r="AO53" s="314">
        <v>-51.2</v>
      </c>
      <c r="AP53" s="315">
        <v>277467</v>
      </c>
      <c r="AQ53" s="316">
        <v>-7.8</v>
      </c>
      <c r="AR53" s="317">
        <v>-43.4</v>
      </c>
    </row>
    <row r="54" spans="1:44" ht="13.2" x14ac:dyDescent="0.2">
      <c r="A54" s="247"/>
      <c r="AK54" s="318"/>
      <c r="AL54" s="319" t="s">
        <v>519</v>
      </c>
      <c r="AM54" s="320">
        <v>678359</v>
      </c>
      <c r="AN54" s="321">
        <v>188120</v>
      </c>
      <c r="AO54" s="322">
        <v>-62.5</v>
      </c>
      <c r="AP54" s="323">
        <v>128378</v>
      </c>
      <c r="AQ54" s="324">
        <v>-16.8</v>
      </c>
      <c r="AR54" s="325">
        <v>-45.7</v>
      </c>
    </row>
    <row r="55" spans="1:44" ht="13.2" x14ac:dyDescent="0.2">
      <c r="A55" s="247"/>
      <c r="AK55" s="303" t="s">
        <v>521</v>
      </c>
      <c r="AL55" s="304"/>
      <c r="AM55" s="312">
        <v>753984</v>
      </c>
      <c r="AN55" s="313">
        <v>215240</v>
      </c>
      <c r="AO55" s="314">
        <v>-28.5</v>
      </c>
      <c r="AP55" s="315">
        <v>282256</v>
      </c>
      <c r="AQ55" s="316">
        <v>1.7</v>
      </c>
      <c r="AR55" s="317">
        <v>-30.2</v>
      </c>
    </row>
    <row r="56" spans="1:44" ht="13.2" x14ac:dyDescent="0.2">
      <c r="A56" s="247"/>
      <c r="AK56" s="318"/>
      <c r="AL56" s="319" t="s">
        <v>519</v>
      </c>
      <c r="AM56" s="320">
        <v>372286</v>
      </c>
      <c r="AN56" s="321">
        <v>106276</v>
      </c>
      <c r="AO56" s="322">
        <v>-43.5</v>
      </c>
      <c r="AP56" s="323">
        <v>145453</v>
      </c>
      <c r="AQ56" s="324">
        <v>13.3</v>
      </c>
      <c r="AR56" s="325">
        <v>-56.8</v>
      </c>
    </row>
    <row r="57" spans="1:44" ht="13.2" x14ac:dyDescent="0.2">
      <c r="A57" s="247"/>
      <c r="AK57" s="303" t="s">
        <v>522</v>
      </c>
      <c r="AL57" s="304"/>
      <c r="AM57" s="312">
        <v>799630</v>
      </c>
      <c r="AN57" s="313">
        <v>236227</v>
      </c>
      <c r="AO57" s="314">
        <v>9.8000000000000007</v>
      </c>
      <c r="AP57" s="315">
        <v>295341</v>
      </c>
      <c r="AQ57" s="316">
        <v>4.5999999999999996</v>
      </c>
      <c r="AR57" s="317">
        <v>5.2</v>
      </c>
    </row>
    <row r="58" spans="1:44" ht="13.2" x14ac:dyDescent="0.2">
      <c r="A58" s="247"/>
      <c r="AK58" s="318"/>
      <c r="AL58" s="319" t="s">
        <v>519</v>
      </c>
      <c r="AM58" s="320">
        <v>373689</v>
      </c>
      <c r="AN58" s="321">
        <v>110396</v>
      </c>
      <c r="AO58" s="322">
        <v>3.9</v>
      </c>
      <c r="AP58" s="323">
        <v>137402</v>
      </c>
      <c r="AQ58" s="324">
        <v>-5.5</v>
      </c>
      <c r="AR58" s="325">
        <v>9.4</v>
      </c>
    </row>
    <row r="59" spans="1:44" ht="13.2" x14ac:dyDescent="0.2">
      <c r="A59" s="247"/>
      <c r="AK59" s="303" t="s">
        <v>523</v>
      </c>
      <c r="AL59" s="304"/>
      <c r="AM59" s="312">
        <v>775927</v>
      </c>
      <c r="AN59" s="313">
        <v>236707</v>
      </c>
      <c r="AO59" s="314">
        <v>0.2</v>
      </c>
      <c r="AP59" s="315">
        <v>292845</v>
      </c>
      <c r="AQ59" s="316">
        <v>-0.8</v>
      </c>
      <c r="AR59" s="317">
        <v>1</v>
      </c>
    </row>
    <row r="60" spans="1:44" ht="13.2" x14ac:dyDescent="0.2">
      <c r="A60" s="247"/>
      <c r="AK60" s="318"/>
      <c r="AL60" s="319" t="s">
        <v>519</v>
      </c>
      <c r="AM60" s="320">
        <v>458790</v>
      </c>
      <c r="AN60" s="321">
        <v>139960</v>
      </c>
      <c r="AO60" s="322">
        <v>26.8</v>
      </c>
      <c r="AP60" s="323">
        <v>143187</v>
      </c>
      <c r="AQ60" s="324">
        <v>4.2</v>
      </c>
      <c r="AR60" s="325">
        <v>22.6</v>
      </c>
    </row>
    <row r="61" spans="1:44" ht="13.2" x14ac:dyDescent="0.2">
      <c r="A61" s="247"/>
      <c r="AK61" s="303" t="s">
        <v>524</v>
      </c>
      <c r="AL61" s="326"/>
      <c r="AM61" s="312">
        <v>1142347</v>
      </c>
      <c r="AN61" s="313">
        <v>321220</v>
      </c>
      <c r="AO61" s="314">
        <v>0</v>
      </c>
      <c r="AP61" s="315">
        <v>289789</v>
      </c>
      <c r="AQ61" s="327">
        <v>2</v>
      </c>
      <c r="AR61" s="317">
        <v>-2</v>
      </c>
    </row>
    <row r="62" spans="1:44" ht="13.2" x14ac:dyDescent="0.2">
      <c r="A62" s="247"/>
      <c r="AK62" s="318"/>
      <c r="AL62" s="319" t="s">
        <v>519</v>
      </c>
      <c r="AM62" s="320">
        <v>750396</v>
      </c>
      <c r="AN62" s="321">
        <v>209346</v>
      </c>
      <c r="AO62" s="322">
        <v>12.8</v>
      </c>
      <c r="AP62" s="323">
        <v>141759</v>
      </c>
      <c r="AQ62" s="324">
        <v>4.9000000000000004</v>
      </c>
      <c r="AR62" s="325">
        <v>7.9</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gZnNO5aGolCbN+xroPaEOShJWBFE/hfVC/uAXBypKMD03u0gIOgbBfRaFsLwCXUIKvHnG3EOkXy3iPMrcKPKSg==" saltValue="ZjfiBlh1WxRJXc/BDGMDh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43" orientation="portrait"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476</v>
      </c>
    </row>
    <row r="121" spans="125:125" ht="13.5" hidden="1" customHeight="1" x14ac:dyDescent="0.2">
      <c r="DU121" s="241"/>
    </row>
  </sheetData>
  <sheetProtection algorithmName="SHA-512" hashValue="kbyWHwOYgGX8UWCHi3OJtYznRcPsjdUQOrg+BC+P+rHgUEr4tekrS/6n+/zADmjF9QlIiEHITdujS3L0p44eKA==" saltValue="Ww5wdswtDvaKnh2yJGUKQA=="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476</v>
      </c>
    </row>
  </sheetData>
  <sheetProtection algorithmName="SHA-512" hashValue="KHi+Yjw64mD4LWFFzjRI7WCSixYrNb6pAgqSpYtzxep3XZyAOxc/LmgcxdDjyX0/c8EFMwwnGO5vTZj2dcUSgw==" saltValue="tv48Vy7SkM5WnZdS0eG4rg=="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2">
      <c r="B47" s="10"/>
      <c r="C47" s="1174" t="s">
        <v>3</v>
      </c>
      <c r="D47" s="1174"/>
      <c r="E47" s="1175"/>
      <c r="F47" s="11">
        <v>69.48</v>
      </c>
      <c r="G47" s="12">
        <v>64.489999999999995</v>
      </c>
      <c r="H47" s="12">
        <v>61.49</v>
      </c>
      <c r="I47" s="12">
        <v>54.1</v>
      </c>
      <c r="J47" s="13">
        <v>54.52</v>
      </c>
    </row>
    <row r="48" spans="2:10" ht="57.75" customHeight="1" x14ac:dyDescent="0.2">
      <c r="B48" s="14"/>
      <c r="C48" s="1176" t="s">
        <v>4</v>
      </c>
      <c r="D48" s="1176"/>
      <c r="E48" s="1177"/>
      <c r="F48" s="15">
        <v>1.1599999999999999</v>
      </c>
      <c r="G48" s="16">
        <v>1.81</v>
      </c>
      <c r="H48" s="16">
        <v>1.36</v>
      </c>
      <c r="I48" s="16">
        <v>1.24</v>
      </c>
      <c r="J48" s="17">
        <v>4.28</v>
      </c>
    </row>
    <row r="49" spans="2:10" ht="57.75" customHeight="1" thickBot="1" x14ac:dyDescent="0.25">
      <c r="B49" s="18"/>
      <c r="C49" s="1178" t="s">
        <v>5</v>
      </c>
      <c r="D49" s="1178"/>
      <c r="E49" s="1179"/>
      <c r="F49" s="19">
        <v>0.05</v>
      </c>
      <c r="G49" s="20">
        <v>0.83</v>
      </c>
      <c r="H49" s="20" t="s">
        <v>531</v>
      </c>
      <c r="I49" s="20" t="s">
        <v>532</v>
      </c>
      <c r="J49" s="21">
        <v>5.72</v>
      </c>
    </row>
    <row r="50" spans="2:10" ht="13.2" x14ac:dyDescent="0.2"/>
  </sheetData>
  <sheetProtection algorithmName="SHA-512" hashValue="NtqYKCL7XOeHA2RNoo3qNOeHjCUOEjl8Cc6bEsesjBueqZUld95SFKjHWkWvgWWmilWdb0ohj6pVpG1uK1cV5w==" saltValue="UTgwufgI5mNPJf93zUg5KA==" spinCount="100000" sheet="1" objects="1" scenarios="1"/>
  <mergeCells count="3">
    <mergeCell ref="C47:E47"/>
    <mergeCell ref="C48:E48"/>
    <mergeCell ref="C49:E49"/>
  </mergeCells>
  <phoneticPr fontId="2"/>
  <printOptions horizontalCentered="1"/>
  <pageMargins left="0" right="0" top="0.19685039370078741" bottom="0" header="0" footer="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2">
      <c r="A34" s="22"/>
      <c r="B34" s="31"/>
      <c r="C34" s="1184" t="s">
        <v>533</v>
      </c>
      <c r="D34" s="1184"/>
      <c r="E34" s="1185"/>
      <c r="F34" s="32">
        <v>1.1499999999999999</v>
      </c>
      <c r="G34" s="33">
        <v>1.81</v>
      </c>
      <c r="H34" s="33">
        <v>1.36</v>
      </c>
      <c r="I34" s="33">
        <v>1.24</v>
      </c>
      <c r="J34" s="34">
        <v>4.28</v>
      </c>
      <c r="K34" s="22"/>
      <c r="L34" s="22"/>
      <c r="M34" s="22"/>
      <c r="N34" s="22"/>
      <c r="O34" s="22"/>
      <c r="P34" s="22"/>
    </row>
    <row r="35" spans="1:16" ht="39" customHeight="1" x14ac:dyDescent="0.2">
      <c r="A35" s="22"/>
      <c r="B35" s="35"/>
      <c r="C35" s="1180" t="s">
        <v>534</v>
      </c>
      <c r="D35" s="1180"/>
      <c r="E35" s="1181"/>
      <c r="F35" s="36" t="s">
        <v>488</v>
      </c>
      <c r="G35" s="37" t="s">
        <v>488</v>
      </c>
      <c r="H35" s="37" t="s">
        <v>488</v>
      </c>
      <c r="I35" s="37" t="s">
        <v>488</v>
      </c>
      <c r="J35" s="38">
        <v>0.83</v>
      </c>
      <c r="K35" s="22"/>
      <c r="L35" s="22"/>
      <c r="M35" s="22"/>
      <c r="N35" s="22"/>
      <c r="O35" s="22"/>
      <c r="P35" s="22"/>
    </row>
    <row r="36" spans="1:16" ht="39" customHeight="1" x14ac:dyDescent="0.2">
      <c r="A36" s="22"/>
      <c r="B36" s="35"/>
      <c r="C36" s="1180" t="s">
        <v>535</v>
      </c>
      <c r="D36" s="1180"/>
      <c r="E36" s="1181"/>
      <c r="F36" s="36">
        <v>0.59</v>
      </c>
      <c r="G36" s="37">
        <v>0.92</v>
      </c>
      <c r="H36" s="37">
        <v>0.98</v>
      </c>
      <c r="I36" s="37">
        <v>0.54</v>
      </c>
      <c r="J36" s="38">
        <v>0.62</v>
      </c>
      <c r="K36" s="22"/>
      <c r="L36" s="22"/>
      <c r="M36" s="22"/>
      <c r="N36" s="22"/>
      <c r="O36" s="22"/>
      <c r="P36" s="22"/>
    </row>
    <row r="37" spans="1:16" ht="39" customHeight="1" x14ac:dyDescent="0.2">
      <c r="A37" s="22"/>
      <c r="B37" s="35"/>
      <c r="C37" s="1180" t="s">
        <v>536</v>
      </c>
      <c r="D37" s="1180"/>
      <c r="E37" s="1181"/>
      <c r="F37" s="36">
        <v>1.07</v>
      </c>
      <c r="G37" s="37">
        <v>0.78</v>
      </c>
      <c r="H37" s="37">
        <v>0.18</v>
      </c>
      <c r="I37" s="37">
        <v>0.3</v>
      </c>
      <c r="J37" s="38">
        <v>0.42</v>
      </c>
      <c r="K37" s="22"/>
      <c r="L37" s="22"/>
      <c r="M37" s="22"/>
      <c r="N37" s="22"/>
      <c r="O37" s="22"/>
      <c r="P37" s="22"/>
    </row>
    <row r="38" spans="1:16" ht="39" customHeight="1" x14ac:dyDescent="0.2">
      <c r="A38" s="22"/>
      <c r="B38" s="35"/>
      <c r="C38" s="1180" t="s">
        <v>537</v>
      </c>
      <c r="D38" s="1180"/>
      <c r="E38" s="1181"/>
      <c r="F38" s="36">
        <v>0.01</v>
      </c>
      <c r="G38" s="37">
        <v>0.01</v>
      </c>
      <c r="H38" s="37">
        <v>0.08</v>
      </c>
      <c r="I38" s="37">
        <v>0.02</v>
      </c>
      <c r="J38" s="38">
        <v>0.01</v>
      </c>
      <c r="K38" s="22"/>
      <c r="L38" s="22"/>
      <c r="M38" s="22"/>
      <c r="N38" s="22"/>
      <c r="O38" s="22"/>
      <c r="P38" s="22"/>
    </row>
    <row r="39" spans="1:16" ht="39" customHeight="1" x14ac:dyDescent="0.2">
      <c r="A39" s="22"/>
      <c r="B39" s="35"/>
      <c r="C39" s="1180" t="s">
        <v>538</v>
      </c>
      <c r="D39" s="1180"/>
      <c r="E39" s="1181"/>
      <c r="F39" s="36">
        <v>0</v>
      </c>
      <c r="G39" s="37">
        <v>0</v>
      </c>
      <c r="H39" s="37">
        <v>0</v>
      </c>
      <c r="I39" s="37">
        <v>0</v>
      </c>
      <c r="J39" s="38">
        <v>0</v>
      </c>
      <c r="K39" s="22"/>
      <c r="L39" s="22"/>
      <c r="M39" s="22"/>
      <c r="N39" s="22"/>
      <c r="O39" s="22"/>
      <c r="P39" s="22"/>
    </row>
    <row r="40" spans="1:16" ht="39" customHeight="1" x14ac:dyDescent="0.2">
      <c r="A40" s="22"/>
      <c r="B40" s="35"/>
      <c r="C40" s="1180"/>
      <c r="D40" s="1180"/>
      <c r="E40" s="1181"/>
      <c r="F40" s="36"/>
      <c r="G40" s="37"/>
      <c r="H40" s="37"/>
      <c r="I40" s="37"/>
      <c r="J40" s="38"/>
      <c r="K40" s="22"/>
      <c r="L40" s="22"/>
      <c r="M40" s="22"/>
      <c r="N40" s="22"/>
      <c r="O40" s="22"/>
      <c r="P40" s="22"/>
    </row>
    <row r="41" spans="1:16" ht="39" customHeight="1" x14ac:dyDescent="0.2">
      <c r="A41" s="22"/>
      <c r="B41" s="35"/>
      <c r="C41" s="1180"/>
      <c r="D41" s="1180"/>
      <c r="E41" s="1181"/>
      <c r="F41" s="36"/>
      <c r="G41" s="37"/>
      <c r="H41" s="37"/>
      <c r="I41" s="37"/>
      <c r="J41" s="38"/>
      <c r="K41" s="22"/>
      <c r="L41" s="22"/>
      <c r="M41" s="22"/>
      <c r="N41" s="22"/>
      <c r="O41" s="22"/>
      <c r="P41" s="22"/>
    </row>
    <row r="42" spans="1:16" ht="39" customHeight="1" x14ac:dyDescent="0.2">
      <c r="A42" s="22"/>
      <c r="B42" s="39"/>
      <c r="C42" s="1180" t="s">
        <v>539</v>
      </c>
      <c r="D42" s="1180"/>
      <c r="E42" s="1181"/>
      <c r="F42" s="36" t="s">
        <v>488</v>
      </c>
      <c r="G42" s="37" t="s">
        <v>488</v>
      </c>
      <c r="H42" s="37" t="s">
        <v>488</v>
      </c>
      <c r="I42" s="37" t="s">
        <v>488</v>
      </c>
      <c r="J42" s="38" t="s">
        <v>488</v>
      </c>
      <c r="K42" s="22"/>
      <c r="L42" s="22"/>
      <c r="M42" s="22"/>
      <c r="N42" s="22"/>
      <c r="O42" s="22"/>
      <c r="P42" s="22"/>
    </row>
    <row r="43" spans="1:16" ht="39" customHeight="1" thickBot="1" x14ac:dyDescent="0.25">
      <c r="A43" s="22"/>
      <c r="B43" s="40"/>
      <c r="C43" s="1182" t="s">
        <v>540</v>
      </c>
      <c r="D43" s="1182"/>
      <c r="E43" s="1183"/>
      <c r="F43" s="41">
        <v>14.17</v>
      </c>
      <c r="G43" s="42">
        <v>12.1</v>
      </c>
      <c r="H43" s="42">
        <v>10.54</v>
      </c>
      <c r="I43" s="42">
        <v>12.38</v>
      </c>
      <c r="J43" s="43" t="s">
        <v>488</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f4JQoKzYQrLCP89twfzwPn0MXpAsJfLEpn73sOlEchiMJZtQZrMuDt+q1oeQLHOwB05j15VGuBQYmWUTF5wA9g==" saltValue="M/VudRlsOaYVa4a2QUhBT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2">
      <c r="A45" s="46"/>
      <c r="B45" s="1209" t="s">
        <v>9</v>
      </c>
      <c r="C45" s="1210"/>
      <c r="D45" s="56"/>
      <c r="E45" s="1215" t="s">
        <v>10</v>
      </c>
      <c r="F45" s="1215"/>
      <c r="G45" s="1215"/>
      <c r="H45" s="1215"/>
      <c r="I45" s="1215"/>
      <c r="J45" s="1216"/>
      <c r="K45" s="57">
        <v>387</v>
      </c>
      <c r="L45" s="58">
        <v>426</v>
      </c>
      <c r="M45" s="58">
        <v>453</v>
      </c>
      <c r="N45" s="58">
        <v>462</v>
      </c>
      <c r="O45" s="59">
        <v>467</v>
      </c>
      <c r="P45" s="46"/>
      <c r="Q45" s="46"/>
      <c r="R45" s="46"/>
      <c r="S45" s="46"/>
      <c r="T45" s="46"/>
      <c r="U45" s="46"/>
    </row>
    <row r="46" spans="1:21" ht="30.75" customHeight="1" x14ac:dyDescent="0.2">
      <c r="A46" s="46"/>
      <c r="B46" s="1211"/>
      <c r="C46" s="1212"/>
      <c r="D46" s="60"/>
      <c r="E46" s="1188" t="s">
        <v>11</v>
      </c>
      <c r="F46" s="1188"/>
      <c r="G46" s="1188"/>
      <c r="H46" s="1188"/>
      <c r="I46" s="1188"/>
      <c r="J46" s="1189"/>
      <c r="K46" s="61" t="s">
        <v>488</v>
      </c>
      <c r="L46" s="62" t="s">
        <v>488</v>
      </c>
      <c r="M46" s="62" t="s">
        <v>488</v>
      </c>
      <c r="N46" s="62" t="s">
        <v>488</v>
      </c>
      <c r="O46" s="63" t="s">
        <v>488</v>
      </c>
      <c r="P46" s="46"/>
      <c r="Q46" s="46"/>
      <c r="R46" s="46"/>
      <c r="S46" s="46"/>
      <c r="T46" s="46"/>
      <c r="U46" s="46"/>
    </row>
    <row r="47" spans="1:21" ht="30.75" customHeight="1" x14ac:dyDescent="0.2">
      <c r="A47" s="46"/>
      <c r="B47" s="1211"/>
      <c r="C47" s="1212"/>
      <c r="D47" s="60"/>
      <c r="E47" s="1188" t="s">
        <v>12</v>
      </c>
      <c r="F47" s="1188"/>
      <c r="G47" s="1188"/>
      <c r="H47" s="1188"/>
      <c r="I47" s="1188"/>
      <c r="J47" s="1189"/>
      <c r="K47" s="61" t="s">
        <v>488</v>
      </c>
      <c r="L47" s="62" t="s">
        <v>488</v>
      </c>
      <c r="M47" s="62" t="s">
        <v>488</v>
      </c>
      <c r="N47" s="62" t="s">
        <v>488</v>
      </c>
      <c r="O47" s="63" t="s">
        <v>488</v>
      </c>
      <c r="P47" s="46"/>
      <c r="Q47" s="46"/>
      <c r="R47" s="46"/>
      <c r="S47" s="46"/>
      <c r="T47" s="46"/>
      <c r="U47" s="46"/>
    </row>
    <row r="48" spans="1:21" ht="30.75" customHeight="1" x14ac:dyDescent="0.2">
      <c r="A48" s="46"/>
      <c r="B48" s="1211"/>
      <c r="C48" s="1212"/>
      <c r="D48" s="60"/>
      <c r="E48" s="1188" t="s">
        <v>13</v>
      </c>
      <c r="F48" s="1188"/>
      <c r="G48" s="1188"/>
      <c r="H48" s="1188"/>
      <c r="I48" s="1188"/>
      <c r="J48" s="1189"/>
      <c r="K48" s="61">
        <v>33</v>
      </c>
      <c r="L48" s="62">
        <v>42</v>
      </c>
      <c r="M48" s="62">
        <v>38</v>
      </c>
      <c r="N48" s="62">
        <v>67</v>
      </c>
      <c r="O48" s="63">
        <v>31</v>
      </c>
      <c r="P48" s="46"/>
      <c r="Q48" s="46"/>
      <c r="R48" s="46"/>
      <c r="S48" s="46"/>
      <c r="T48" s="46"/>
      <c r="U48" s="46"/>
    </row>
    <row r="49" spans="1:21" ht="30.75" customHeight="1" x14ac:dyDescent="0.2">
      <c r="A49" s="46"/>
      <c r="B49" s="1211"/>
      <c r="C49" s="1212"/>
      <c r="D49" s="60"/>
      <c r="E49" s="1188" t="s">
        <v>14</v>
      </c>
      <c r="F49" s="1188"/>
      <c r="G49" s="1188"/>
      <c r="H49" s="1188"/>
      <c r="I49" s="1188"/>
      <c r="J49" s="1189"/>
      <c r="K49" s="61">
        <v>17</v>
      </c>
      <c r="L49" s="62">
        <v>17</v>
      </c>
      <c r="M49" s="62">
        <v>17</v>
      </c>
      <c r="N49" s="62">
        <v>19</v>
      </c>
      <c r="O49" s="63">
        <v>47</v>
      </c>
      <c r="P49" s="46"/>
      <c r="Q49" s="46"/>
      <c r="R49" s="46"/>
      <c r="S49" s="46"/>
      <c r="T49" s="46"/>
      <c r="U49" s="46"/>
    </row>
    <row r="50" spans="1:21" ht="30.75" customHeight="1" x14ac:dyDescent="0.2">
      <c r="A50" s="46"/>
      <c r="B50" s="1211"/>
      <c r="C50" s="1212"/>
      <c r="D50" s="60"/>
      <c r="E50" s="1188" t="s">
        <v>15</v>
      </c>
      <c r="F50" s="1188"/>
      <c r="G50" s="1188"/>
      <c r="H50" s="1188"/>
      <c r="I50" s="1188"/>
      <c r="J50" s="1189"/>
      <c r="K50" s="61">
        <v>2</v>
      </c>
      <c r="L50" s="62" t="s">
        <v>488</v>
      </c>
      <c r="M50" s="62" t="s">
        <v>488</v>
      </c>
      <c r="N50" s="62" t="s">
        <v>488</v>
      </c>
      <c r="O50" s="63" t="s">
        <v>488</v>
      </c>
      <c r="P50" s="46"/>
      <c r="Q50" s="46"/>
      <c r="R50" s="46"/>
      <c r="S50" s="46"/>
      <c r="T50" s="46"/>
      <c r="U50" s="46"/>
    </row>
    <row r="51" spans="1:21" ht="30.75" customHeight="1" x14ac:dyDescent="0.2">
      <c r="A51" s="46"/>
      <c r="B51" s="1213"/>
      <c r="C51" s="1214"/>
      <c r="D51" s="64"/>
      <c r="E51" s="1188" t="s">
        <v>16</v>
      </c>
      <c r="F51" s="1188"/>
      <c r="G51" s="1188"/>
      <c r="H51" s="1188"/>
      <c r="I51" s="1188"/>
      <c r="J51" s="1189"/>
      <c r="K51" s="61" t="s">
        <v>488</v>
      </c>
      <c r="L51" s="62" t="s">
        <v>488</v>
      </c>
      <c r="M51" s="62" t="s">
        <v>488</v>
      </c>
      <c r="N51" s="62" t="s">
        <v>488</v>
      </c>
      <c r="O51" s="63" t="s">
        <v>488</v>
      </c>
      <c r="P51" s="46"/>
      <c r="Q51" s="46"/>
      <c r="R51" s="46"/>
      <c r="S51" s="46"/>
      <c r="T51" s="46"/>
      <c r="U51" s="46"/>
    </row>
    <row r="52" spans="1:21" ht="30.75" customHeight="1" x14ac:dyDescent="0.2">
      <c r="A52" s="46"/>
      <c r="B52" s="1186" t="s">
        <v>17</v>
      </c>
      <c r="C52" s="1187"/>
      <c r="D52" s="64"/>
      <c r="E52" s="1188" t="s">
        <v>18</v>
      </c>
      <c r="F52" s="1188"/>
      <c r="G52" s="1188"/>
      <c r="H52" s="1188"/>
      <c r="I52" s="1188"/>
      <c r="J52" s="1189"/>
      <c r="K52" s="61">
        <v>312</v>
      </c>
      <c r="L52" s="62">
        <v>307</v>
      </c>
      <c r="M52" s="62">
        <v>318</v>
      </c>
      <c r="N52" s="62">
        <v>318</v>
      </c>
      <c r="O52" s="63">
        <v>382</v>
      </c>
      <c r="P52" s="46"/>
      <c r="Q52" s="46"/>
      <c r="R52" s="46"/>
      <c r="S52" s="46"/>
      <c r="T52" s="46"/>
      <c r="U52" s="46"/>
    </row>
    <row r="53" spans="1:21" ht="30.75" customHeight="1" thickBot="1" x14ac:dyDescent="0.25">
      <c r="A53" s="46"/>
      <c r="B53" s="1190" t="s">
        <v>19</v>
      </c>
      <c r="C53" s="1191"/>
      <c r="D53" s="65"/>
      <c r="E53" s="1192" t="s">
        <v>20</v>
      </c>
      <c r="F53" s="1192"/>
      <c r="G53" s="1192"/>
      <c r="H53" s="1192"/>
      <c r="I53" s="1192"/>
      <c r="J53" s="1193"/>
      <c r="K53" s="66">
        <v>127</v>
      </c>
      <c r="L53" s="67">
        <v>178</v>
      </c>
      <c r="M53" s="67">
        <v>190</v>
      </c>
      <c r="N53" s="67">
        <v>230</v>
      </c>
      <c r="O53" s="68">
        <v>163</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541</v>
      </c>
      <c r="L57" s="79" t="s">
        <v>542</v>
      </c>
      <c r="M57" s="79" t="s">
        <v>543</v>
      </c>
      <c r="N57" s="79" t="s">
        <v>544</v>
      </c>
      <c r="O57" s="80" t="s">
        <v>545</v>
      </c>
      <c r="P57" s="46"/>
      <c r="Q57" s="46"/>
      <c r="R57" s="46"/>
      <c r="S57" s="46"/>
      <c r="T57" s="46"/>
      <c r="U57" s="46"/>
    </row>
    <row r="58" spans="1:21" ht="31.5" customHeight="1" x14ac:dyDescent="0.2">
      <c r="B58" s="1194" t="s">
        <v>24</v>
      </c>
      <c r="C58" s="1195"/>
      <c r="D58" s="1200" t="s">
        <v>25</v>
      </c>
      <c r="E58" s="1201"/>
      <c r="F58" s="1201"/>
      <c r="G58" s="1201"/>
      <c r="H58" s="1201"/>
      <c r="I58" s="1201"/>
      <c r="J58" s="1202"/>
      <c r="K58" s="81" t="s">
        <v>559</v>
      </c>
      <c r="L58" s="82" t="s">
        <v>559</v>
      </c>
      <c r="M58" s="82" t="s">
        <v>559</v>
      </c>
      <c r="N58" s="82" t="s">
        <v>559</v>
      </c>
      <c r="O58" s="83" t="s">
        <v>559</v>
      </c>
    </row>
    <row r="59" spans="1:21" ht="31.5" customHeight="1" x14ac:dyDescent="0.2">
      <c r="B59" s="1196"/>
      <c r="C59" s="1197"/>
      <c r="D59" s="1203" t="s">
        <v>26</v>
      </c>
      <c r="E59" s="1204"/>
      <c r="F59" s="1204"/>
      <c r="G59" s="1204"/>
      <c r="H59" s="1204"/>
      <c r="I59" s="1204"/>
      <c r="J59" s="1205"/>
      <c r="K59" s="84" t="s">
        <v>559</v>
      </c>
      <c r="L59" s="85" t="s">
        <v>559</v>
      </c>
      <c r="M59" s="85" t="s">
        <v>559</v>
      </c>
      <c r="N59" s="85" t="s">
        <v>559</v>
      </c>
      <c r="O59" s="86" t="s">
        <v>559</v>
      </c>
    </row>
    <row r="60" spans="1:21" ht="31.5" customHeight="1" thickBot="1" x14ac:dyDescent="0.25">
      <c r="B60" s="1198"/>
      <c r="C60" s="1199"/>
      <c r="D60" s="1206" t="s">
        <v>27</v>
      </c>
      <c r="E60" s="1207"/>
      <c r="F60" s="1207"/>
      <c r="G60" s="1207"/>
      <c r="H60" s="1207"/>
      <c r="I60" s="1207"/>
      <c r="J60" s="1208"/>
      <c r="K60" s="87" t="s">
        <v>559</v>
      </c>
      <c r="L60" s="88" t="s">
        <v>559</v>
      </c>
      <c r="M60" s="88" t="s">
        <v>559</v>
      </c>
      <c r="N60" s="88" t="s">
        <v>559</v>
      </c>
      <c r="O60" s="89" t="s">
        <v>559</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rDZX4rl2mDlTsiwBePzMP7+g27JAMpBpVxK+h05hjERUCl/uGWWdUV48vErv9Q1ViuDbjB0NhaZ4Jsv5eUBCIw==" saltValue="4GPq2IXumu5vvYdAS8CoE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526</v>
      </c>
      <c r="J40" s="101" t="s">
        <v>527</v>
      </c>
      <c r="K40" s="101" t="s">
        <v>528</v>
      </c>
      <c r="L40" s="101" t="s">
        <v>529</v>
      </c>
      <c r="M40" s="102" t="s">
        <v>530</v>
      </c>
    </row>
    <row r="41" spans="2:13" ht="27.75" customHeight="1" x14ac:dyDescent="0.2">
      <c r="B41" s="1229" t="s">
        <v>30</v>
      </c>
      <c r="C41" s="1230"/>
      <c r="D41" s="103"/>
      <c r="E41" s="1231" t="s">
        <v>31</v>
      </c>
      <c r="F41" s="1231"/>
      <c r="G41" s="1231"/>
      <c r="H41" s="1232"/>
      <c r="I41" s="330">
        <v>4140</v>
      </c>
      <c r="J41" s="331">
        <v>4328</v>
      </c>
      <c r="K41" s="331">
        <v>4330</v>
      </c>
      <c r="L41" s="331">
        <v>4254</v>
      </c>
      <c r="M41" s="332">
        <v>4239</v>
      </c>
    </row>
    <row r="42" spans="2:13" ht="27.75" customHeight="1" x14ac:dyDescent="0.2">
      <c r="B42" s="1219"/>
      <c r="C42" s="1220"/>
      <c r="D42" s="104"/>
      <c r="E42" s="1223" t="s">
        <v>32</v>
      </c>
      <c r="F42" s="1223"/>
      <c r="G42" s="1223"/>
      <c r="H42" s="1224"/>
      <c r="I42" s="333">
        <v>2</v>
      </c>
      <c r="J42" s="334" t="s">
        <v>488</v>
      </c>
      <c r="K42" s="334" t="s">
        <v>488</v>
      </c>
      <c r="L42" s="334" t="s">
        <v>488</v>
      </c>
      <c r="M42" s="335" t="s">
        <v>488</v>
      </c>
    </row>
    <row r="43" spans="2:13" ht="27.75" customHeight="1" x14ac:dyDescent="0.2">
      <c r="B43" s="1219"/>
      <c r="C43" s="1220"/>
      <c r="D43" s="104"/>
      <c r="E43" s="1223" t="s">
        <v>33</v>
      </c>
      <c r="F43" s="1223"/>
      <c r="G43" s="1223"/>
      <c r="H43" s="1224"/>
      <c r="I43" s="333">
        <v>280</v>
      </c>
      <c r="J43" s="334">
        <v>316</v>
      </c>
      <c r="K43" s="334">
        <v>390</v>
      </c>
      <c r="L43" s="334">
        <v>345</v>
      </c>
      <c r="M43" s="335">
        <v>247</v>
      </c>
    </row>
    <row r="44" spans="2:13" ht="27.75" customHeight="1" x14ac:dyDescent="0.2">
      <c r="B44" s="1219"/>
      <c r="C44" s="1220"/>
      <c r="D44" s="104"/>
      <c r="E44" s="1223" t="s">
        <v>34</v>
      </c>
      <c r="F44" s="1223"/>
      <c r="G44" s="1223"/>
      <c r="H44" s="1224"/>
      <c r="I44" s="333">
        <v>274</v>
      </c>
      <c r="J44" s="334">
        <v>255</v>
      </c>
      <c r="K44" s="334">
        <v>238</v>
      </c>
      <c r="L44" s="334">
        <v>222</v>
      </c>
      <c r="M44" s="335">
        <v>361</v>
      </c>
    </row>
    <row r="45" spans="2:13" ht="27.75" customHeight="1" x14ac:dyDescent="0.2">
      <c r="B45" s="1219"/>
      <c r="C45" s="1220"/>
      <c r="D45" s="104"/>
      <c r="E45" s="1223" t="s">
        <v>35</v>
      </c>
      <c r="F45" s="1223"/>
      <c r="G45" s="1223"/>
      <c r="H45" s="1224"/>
      <c r="I45" s="333">
        <v>830</v>
      </c>
      <c r="J45" s="334">
        <v>790</v>
      </c>
      <c r="K45" s="334">
        <v>810</v>
      </c>
      <c r="L45" s="334">
        <v>860</v>
      </c>
      <c r="M45" s="335">
        <v>870</v>
      </c>
    </row>
    <row r="46" spans="2:13" ht="27.75" customHeight="1" x14ac:dyDescent="0.2">
      <c r="B46" s="1219"/>
      <c r="C46" s="1220"/>
      <c r="D46" s="105"/>
      <c r="E46" s="1223" t="s">
        <v>36</v>
      </c>
      <c r="F46" s="1223"/>
      <c r="G46" s="1223"/>
      <c r="H46" s="1224"/>
      <c r="I46" s="333" t="s">
        <v>488</v>
      </c>
      <c r="J46" s="334" t="s">
        <v>488</v>
      </c>
      <c r="K46" s="334" t="s">
        <v>488</v>
      </c>
      <c r="L46" s="334" t="s">
        <v>488</v>
      </c>
      <c r="M46" s="335" t="s">
        <v>488</v>
      </c>
    </row>
    <row r="47" spans="2:13" ht="27.75" customHeight="1" x14ac:dyDescent="0.2">
      <c r="B47" s="1219"/>
      <c r="C47" s="1220"/>
      <c r="D47" s="106"/>
      <c r="E47" s="1233" t="s">
        <v>37</v>
      </c>
      <c r="F47" s="1234"/>
      <c r="G47" s="1234"/>
      <c r="H47" s="1235"/>
      <c r="I47" s="333" t="s">
        <v>488</v>
      </c>
      <c r="J47" s="334" t="s">
        <v>488</v>
      </c>
      <c r="K47" s="334" t="s">
        <v>488</v>
      </c>
      <c r="L47" s="334" t="s">
        <v>488</v>
      </c>
      <c r="M47" s="335" t="s">
        <v>488</v>
      </c>
    </row>
    <row r="48" spans="2:13" ht="27.75" customHeight="1" x14ac:dyDescent="0.2">
      <c r="B48" s="1219"/>
      <c r="C48" s="1220"/>
      <c r="D48" s="104"/>
      <c r="E48" s="1223" t="s">
        <v>38</v>
      </c>
      <c r="F48" s="1223"/>
      <c r="G48" s="1223"/>
      <c r="H48" s="1224"/>
      <c r="I48" s="333" t="s">
        <v>488</v>
      </c>
      <c r="J48" s="334" t="s">
        <v>488</v>
      </c>
      <c r="K48" s="334" t="s">
        <v>488</v>
      </c>
      <c r="L48" s="334" t="s">
        <v>488</v>
      </c>
      <c r="M48" s="335" t="s">
        <v>488</v>
      </c>
    </row>
    <row r="49" spans="2:13" ht="27.75" customHeight="1" x14ac:dyDescent="0.2">
      <c r="B49" s="1221"/>
      <c r="C49" s="1222"/>
      <c r="D49" s="104"/>
      <c r="E49" s="1223" t="s">
        <v>39</v>
      </c>
      <c r="F49" s="1223"/>
      <c r="G49" s="1223"/>
      <c r="H49" s="1224"/>
      <c r="I49" s="333" t="s">
        <v>488</v>
      </c>
      <c r="J49" s="334" t="s">
        <v>488</v>
      </c>
      <c r="K49" s="334" t="s">
        <v>488</v>
      </c>
      <c r="L49" s="334" t="s">
        <v>488</v>
      </c>
      <c r="M49" s="335" t="s">
        <v>488</v>
      </c>
    </row>
    <row r="50" spans="2:13" ht="27.75" customHeight="1" x14ac:dyDescent="0.2">
      <c r="B50" s="1217" t="s">
        <v>40</v>
      </c>
      <c r="C50" s="1218"/>
      <c r="D50" s="107"/>
      <c r="E50" s="1223" t="s">
        <v>41</v>
      </c>
      <c r="F50" s="1223"/>
      <c r="G50" s="1223"/>
      <c r="H50" s="1224"/>
      <c r="I50" s="333">
        <v>3033</v>
      </c>
      <c r="J50" s="334">
        <v>3269</v>
      </c>
      <c r="K50" s="334">
        <v>3157</v>
      </c>
      <c r="L50" s="334">
        <v>3057</v>
      </c>
      <c r="M50" s="335">
        <v>3135</v>
      </c>
    </row>
    <row r="51" spans="2:13" ht="27.75" customHeight="1" x14ac:dyDescent="0.2">
      <c r="B51" s="1219"/>
      <c r="C51" s="1220"/>
      <c r="D51" s="104"/>
      <c r="E51" s="1223" t="s">
        <v>42</v>
      </c>
      <c r="F51" s="1223"/>
      <c r="G51" s="1223"/>
      <c r="H51" s="1224"/>
      <c r="I51" s="333" t="s">
        <v>488</v>
      </c>
      <c r="J51" s="334" t="s">
        <v>488</v>
      </c>
      <c r="K51" s="334" t="s">
        <v>488</v>
      </c>
      <c r="L51" s="334" t="s">
        <v>488</v>
      </c>
      <c r="M51" s="335" t="s">
        <v>488</v>
      </c>
    </row>
    <row r="52" spans="2:13" ht="27.75" customHeight="1" x14ac:dyDescent="0.2">
      <c r="B52" s="1221"/>
      <c r="C52" s="1222"/>
      <c r="D52" s="104"/>
      <c r="E52" s="1223" t="s">
        <v>43</v>
      </c>
      <c r="F52" s="1223"/>
      <c r="G52" s="1223"/>
      <c r="H52" s="1224"/>
      <c r="I52" s="333">
        <v>3057</v>
      </c>
      <c r="J52" s="334">
        <v>2961</v>
      </c>
      <c r="K52" s="334">
        <v>2807</v>
      </c>
      <c r="L52" s="334">
        <v>2933</v>
      </c>
      <c r="M52" s="335">
        <v>2880</v>
      </c>
    </row>
    <row r="53" spans="2:13" ht="27.75" customHeight="1" thickBot="1" x14ac:dyDescent="0.25">
      <c r="B53" s="1225" t="s">
        <v>19</v>
      </c>
      <c r="C53" s="1226"/>
      <c r="D53" s="108"/>
      <c r="E53" s="1227" t="s">
        <v>44</v>
      </c>
      <c r="F53" s="1227"/>
      <c r="G53" s="1227"/>
      <c r="H53" s="1228"/>
      <c r="I53" s="336">
        <v>-566</v>
      </c>
      <c r="J53" s="337">
        <v>-541</v>
      </c>
      <c r="K53" s="337">
        <v>-197</v>
      </c>
      <c r="L53" s="337">
        <v>-308</v>
      </c>
      <c r="M53" s="338">
        <v>-298</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llwBTgxubGPD+QGzXTv+kBtKhlCY/cEpz8yysP2AYcyOsSe9V5Mr8vvMk3ATgppw9EpxjSlguSgpp7h63I4+Jg==" saltValue="LkUMeWjXfV7XXwMHM7L+j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A11" zoomScale="55" zoomScaleNormal="55" zoomScaleSheetLayoutView="100" workbookViewId="0">
      <selection activeCell="C58" sqref="C58:E58"/>
    </sheetView>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528</v>
      </c>
      <c r="G54" s="117" t="s">
        <v>529</v>
      </c>
      <c r="H54" s="118" t="s">
        <v>530</v>
      </c>
    </row>
    <row r="55" spans="2:8" ht="52.5" customHeight="1" x14ac:dyDescent="0.2">
      <c r="B55" s="119"/>
      <c r="C55" s="1244" t="s">
        <v>46</v>
      </c>
      <c r="D55" s="1244"/>
      <c r="E55" s="1245"/>
      <c r="F55" s="339">
        <v>1537</v>
      </c>
      <c r="G55" s="339">
        <v>1419</v>
      </c>
      <c r="H55" s="340">
        <v>1491</v>
      </c>
    </row>
    <row r="56" spans="2:8" ht="52.5" customHeight="1" x14ac:dyDescent="0.2">
      <c r="B56" s="120"/>
      <c r="C56" s="1246" t="s">
        <v>47</v>
      </c>
      <c r="D56" s="1246"/>
      <c r="E56" s="1247"/>
      <c r="F56" s="341">
        <v>300</v>
      </c>
      <c r="G56" s="341">
        <v>313</v>
      </c>
      <c r="H56" s="342">
        <v>306</v>
      </c>
    </row>
    <row r="57" spans="2:8" ht="53.25" customHeight="1" x14ac:dyDescent="0.2">
      <c r="B57" s="120"/>
      <c r="C57" s="1248" t="s">
        <v>48</v>
      </c>
      <c r="D57" s="1248"/>
      <c r="E57" s="1249"/>
      <c r="F57" s="343">
        <v>874</v>
      </c>
      <c r="G57" s="343">
        <v>887</v>
      </c>
      <c r="H57" s="344">
        <v>901</v>
      </c>
    </row>
    <row r="58" spans="2:8" ht="45.75" customHeight="1" x14ac:dyDescent="0.2">
      <c r="B58" s="121"/>
      <c r="C58" s="1236" t="s">
        <v>560</v>
      </c>
      <c r="D58" s="1237"/>
      <c r="E58" s="1238"/>
      <c r="F58" s="345">
        <v>431</v>
      </c>
      <c r="G58" s="345">
        <v>432</v>
      </c>
      <c r="H58" s="346">
        <v>439</v>
      </c>
    </row>
    <row r="59" spans="2:8" ht="45.75" customHeight="1" x14ac:dyDescent="0.2">
      <c r="B59" s="121"/>
      <c r="C59" s="1236" t="s">
        <v>561</v>
      </c>
      <c r="D59" s="1237"/>
      <c r="E59" s="1238"/>
      <c r="F59" s="345">
        <v>91</v>
      </c>
      <c r="G59" s="345">
        <v>148</v>
      </c>
      <c r="H59" s="346">
        <v>153</v>
      </c>
    </row>
    <row r="60" spans="2:8" ht="45.75" customHeight="1" x14ac:dyDescent="0.2">
      <c r="B60" s="121"/>
      <c r="C60" s="1236" t="s">
        <v>562</v>
      </c>
      <c r="D60" s="1237"/>
      <c r="E60" s="1238"/>
      <c r="F60" s="345">
        <v>140</v>
      </c>
      <c r="G60" s="345">
        <v>140</v>
      </c>
      <c r="H60" s="346">
        <v>140</v>
      </c>
    </row>
    <row r="61" spans="2:8" ht="45.75" customHeight="1" x14ac:dyDescent="0.2">
      <c r="B61" s="121"/>
      <c r="C61" s="1236" t="s">
        <v>563</v>
      </c>
      <c r="D61" s="1237"/>
      <c r="E61" s="1238"/>
      <c r="F61" s="345">
        <v>60</v>
      </c>
      <c r="G61" s="345">
        <v>58</v>
      </c>
      <c r="H61" s="346">
        <v>58</v>
      </c>
    </row>
    <row r="62" spans="2:8" ht="45.75" customHeight="1" thickBot="1" x14ac:dyDescent="0.25">
      <c r="B62" s="122"/>
      <c r="C62" s="1239" t="s">
        <v>564</v>
      </c>
      <c r="D62" s="1240"/>
      <c r="E62" s="1241"/>
      <c r="F62" s="347">
        <v>70</v>
      </c>
      <c r="G62" s="347">
        <v>38</v>
      </c>
      <c r="H62" s="348">
        <v>54</v>
      </c>
    </row>
    <row r="63" spans="2:8" ht="52.5" customHeight="1" thickBot="1" x14ac:dyDescent="0.25">
      <c r="B63" s="123"/>
      <c r="C63" s="1242" t="s">
        <v>49</v>
      </c>
      <c r="D63" s="1242"/>
      <c r="E63" s="1243"/>
      <c r="F63" s="349">
        <v>2712</v>
      </c>
      <c r="G63" s="349">
        <v>2619</v>
      </c>
      <c r="H63" s="350">
        <v>2699</v>
      </c>
    </row>
    <row r="64" spans="2:8" ht="13.2" x14ac:dyDescent="0.2"/>
  </sheetData>
  <sheetProtection algorithmName="SHA-512" hashValue="Pk90SUPAqKOsfKOkrNOy10fwSJZKeP+A/azUOeyMvkFiKIyXc73yn/hH5u2EfzXzvKdpXTCjWDxaTyZLUwE7mw==" saltValue="x4KIbMSKCbPnLKnZUhoxv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FB3287-3F9B-4F12-8D3F-8FC01CC5CA94}">
  <sheetPr>
    <pageSetUpPr fitToPage="1"/>
  </sheetPr>
  <dimension ref="A1:DE85"/>
  <sheetViews>
    <sheetView showGridLines="0" tabSelected="1" zoomScaleNormal="100" zoomScaleSheetLayoutView="55" workbookViewId="0"/>
  </sheetViews>
  <sheetFormatPr defaultColWidth="0" defaultRowHeight="0"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76"/>
      <c r="B1" s="375"/>
      <c r="DD1" s="243"/>
      <c r="DE1" s="243"/>
    </row>
    <row r="2" spans="1:109" ht="25.5" customHeight="1" x14ac:dyDescent="0.2">
      <c r="A2" s="374"/>
      <c r="C2" s="374"/>
      <c r="O2" s="374"/>
      <c r="P2" s="374"/>
      <c r="Q2" s="374"/>
      <c r="R2" s="374"/>
      <c r="S2" s="374"/>
      <c r="T2" s="374"/>
      <c r="U2" s="374"/>
      <c r="V2" s="374"/>
      <c r="W2" s="374"/>
      <c r="X2" s="374"/>
      <c r="Y2" s="374"/>
      <c r="Z2" s="374"/>
      <c r="AA2" s="374"/>
      <c r="AB2" s="374"/>
      <c r="AC2" s="374"/>
      <c r="AD2" s="374"/>
      <c r="AE2" s="374"/>
      <c r="AF2" s="374"/>
      <c r="AG2" s="374"/>
      <c r="AH2" s="374"/>
      <c r="AI2" s="374"/>
      <c r="AU2" s="374"/>
      <c r="BG2" s="374"/>
      <c r="BS2" s="374"/>
      <c r="CE2" s="374"/>
      <c r="CQ2" s="374"/>
      <c r="DD2" s="243"/>
      <c r="DE2" s="243"/>
    </row>
    <row r="3" spans="1:109" ht="25.5" customHeight="1" x14ac:dyDescent="0.2">
      <c r="A3" s="374"/>
      <c r="C3" s="374"/>
      <c r="O3" s="374"/>
      <c r="P3" s="374"/>
      <c r="Q3" s="374"/>
      <c r="R3" s="374"/>
      <c r="S3" s="374"/>
      <c r="T3" s="374"/>
      <c r="U3" s="374"/>
      <c r="V3" s="374"/>
      <c r="W3" s="374"/>
      <c r="X3" s="374"/>
      <c r="Y3" s="374"/>
      <c r="Z3" s="374"/>
      <c r="AA3" s="374"/>
      <c r="AB3" s="374"/>
      <c r="AC3" s="374"/>
      <c r="AD3" s="374"/>
      <c r="AE3" s="374"/>
      <c r="AF3" s="374"/>
      <c r="AG3" s="374"/>
      <c r="AH3" s="374"/>
      <c r="AI3" s="374"/>
      <c r="AU3" s="374"/>
      <c r="BG3" s="374"/>
      <c r="BS3" s="374"/>
      <c r="CE3" s="374"/>
      <c r="CQ3" s="374"/>
      <c r="DD3" s="243"/>
      <c r="DE3" s="243"/>
    </row>
    <row r="4" spans="1:109" s="241" customFormat="1" ht="13.2" x14ac:dyDescent="0.2">
      <c r="A4" s="374"/>
      <c r="B4" s="374"/>
      <c r="C4" s="374"/>
      <c r="D4" s="374"/>
      <c r="E4" s="374"/>
      <c r="F4" s="374"/>
      <c r="G4" s="374"/>
      <c r="H4" s="374"/>
      <c r="I4" s="374"/>
      <c r="J4" s="374"/>
      <c r="K4" s="374"/>
      <c r="L4" s="374"/>
      <c r="M4" s="374"/>
      <c r="N4" s="374"/>
      <c r="O4" s="374"/>
      <c r="P4" s="374"/>
      <c r="Q4" s="374"/>
      <c r="R4" s="374"/>
      <c r="S4" s="374"/>
      <c r="T4" s="374"/>
      <c r="U4" s="374"/>
      <c r="V4" s="374"/>
      <c r="W4" s="374"/>
      <c r="X4" s="374"/>
      <c r="Y4" s="374"/>
      <c r="Z4" s="374"/>
      <c r="AA4" s="374"/>
      <c r="AB4" s="374"/>
      <c r="AC4" s="374"/>
      <c r="AD4" s="374"/>
      <c r="AE4" s="374"/>
      <c r="AF4" s="374"/>
      <c r="AG4" s="374"/>
      <c r="AH4" s="374"/>
      <c r="AI4" s="374"/>
      <c r="AJ4" s="374"/>
      <c r="AK4" s="374"/>
      <c r="AL4" s="374"/>
      <c r="AM4" s="374"/>
      <c r="AN4" s="374"/>
      <c r="AO4" s="374"/>
      <c r="AP4" s="374"/>
      <c r="AQ4" s="374"/>
      <c r="AR4" s="374"/>
      <c r="AS4" s="374"/>
      <c r="AT4" s="374"/>
      <c r="AU4" s="374"/>
      <c r="AV4" s="374"/>
      <c r="AW4" s="374"/>
      <c r="AX4" s="374"/>
      <c r="AY4" s="374"/>
      <c r="AZ4" s="374"/>
      <c r="BA4" s="374"/>
      <c r="BB4" s="374"/>
      <c r="BC4" s="374"/>
      <c r="BD4" s="374"/>
      <c r="BE4" s="374"/>
      <c r="BF4" s="374"/>
      <c r="BG4" s="374"/>
      <c r="BH4" s="374"/>
      <c r="BI4" s="374"/>
      <c r="BJ4" s="374"/>
      <c r="BK4" s="374"/>
      <c r="BL4" s="374"/>
      <c r="BM4" s="374"/>
      <c r="BN4" s="374"/>
      <c r="BO4" s="374"/>
      <c r="BP4" s="374"/>
      <c r="BQ4" s="374"/>
      <c r="BR4" s="374"/>
      <c r="BS4" s="374"/>
      <c r="BT4" s="374"/>
      <c r="BU4" s="374"/>
      <c r="BV4" s="374"/>
      <c r="BW4" s="374"/>
      <c r="BX4" s="374"/>
      <c r="BY4" s="374"/>
      <c r="BZ4" s="374"/>
      <c r="CA4" s="374"/>
      <c r="CB4" s="374"/>
      <c r="CC4" s="374"/>
      <c r="CD4" s="374"/>
      <c r="CE4" s="374"/>
      <c r="CF4" s="374"/>
      <c r="CG4" s="374"/>
      <c r="CH4" s="374"/>
      <c r="CI4" s="374"/>
      <c r="CJ4" s="374"/>
      <c r="CK4" s="374"/>
      <c r="CL4" s="374"/>
      <c r="CM4" s="374"/>
      <c r="CN4" s="374"/>
      <c r="CO4" s="374"/>
      <c r="CP4" s="374"/>
      <c r="CQ4" s="374"/>
      <c r="CR4" s="374"/>
      <c r="CS4" s="374"/>
      <c r="CT4" s="374"/>
      <c r="CU4" s="374"/>
      <c r="CV4" s="374"/>
      <c r="CW4" s="374"/>
      <c r="CX4" s="374"/>
      <c r="CY4" s="374"/>
      <c r="CZ4" s="374"/>
      <c r="DA4" s="374"/>
      <c r="DB4" s="374"/>
      <c r="DC4" s="374"/>
      <c r="DD4" s="374"/>
      <c r="DE4" s="374"/>
    </row>
    <row r="5" spans="1:109" s="241" customFormat="1" ht="13.2" x14ac:dyDescent="0.2">
      <c r="A5" s="374"/>
      <c r="B5" s="374"/>
      <c r="C5" s="374"/>
      <c r="D5" s="374"/>
      <c r="E5" s="374"/>
      <c r="F5" s="374"/>
      <c r="G5" s="374"/>
      <c r="H5" s="374"/>
      <c r="I5" s="374"/>
      <c r="J5" s="374"/>
      <c r="K5" s="374"/>
      <c r="L5" s="374"/>
      <c r="M5" s="374"/>
      <c r="N5" s="374"/>
      <c r="O5" s="374"/>
      <c r="P5" s="374"/>
      <c r="Q5" s="374"/>
      <c r="R5" s="374"/>
      <c r="S5" s="374"/>
      <c r="T5" s="374"/>
      <c r="U5" s="374"/>
      <c r="V5" s="374"/>
      <c r="W5" s="374"/>
      <c r="X5" s="374"/>
      <c r="Y5" s="374"/>
      <c r="Z5" s="374"/>
      <c r="AA5" s="374"/>
      <c r="AB5" s="374"/>
      <c r="AC5" s="374"/>
      <c r="AD5" s="374"/>
      <c r="AE5" s="374"/>
      <c r="AF5" s="374"/>
      <c r="AG5" s="374"/>
      <c r="AH5" s="374"/>
      <c r="AI5" s="374"/>
      <c r="AJ5" s="374"/>
      <c r="AK5" s="374"/>
      <c r="AL5" s="374"/>
      <c r="AM5" s="374"/>
      <c r="AN5" s="374"/>
      <c r="AO5" s="374"/>
      <c r="AP5" s="374"/>
      <c r="AQ5" s="374"/>
      <c r="AR5" s="374"/>
      <c r="AS5" s="374"/>
      <c r="AT5" s="374"/>
      <c r="AU5" s="374"/>
      <c r="AV5" s="374"/>
      <c r="AW5" s="374"/>
      <c r="AX5" s="374"/>
      <c r="AY5" s="374"/>
      <c r="AZ5" s="374"/>
      <c r="BA5" s="374"/>
      <c r="BB5" s="374"/>
      <c r="BC5" s="374"/>
      <c r="BD5" s="374"/>
      <c r="BE5" s="374"/>
      <c r="BF5" s="374"/>
      <c r="BG5" s="374"/>
      <c r="BH5" s="374"/>
      <c r="BI5" s="374"/>
      <c r="BJ5" s="374"/>
      <c r="BK5" s="374"/>
      <c r="BL5" s="374"/>
      <c r="BM5" s="374"/>
      <c r="BN5" s="374"/>
      <c r="BO5" s="374"/>
      <c r="BP5" s="374"/>
      <c r="BQ5" s="374"/>
      <c r="BR5" s="374"/>
      <c r="BS5" s="374"/>
      <c r="BT5" s="374"/>
      <c r="BU5" s="374"/>
      <c r="BV5" s="374"/>
      <c r="BW5" s="374"/>
      <c r="BX5" s="374"/>
      <c r="BY5" s="374"/>
      <c r="BZ5" s="374"/>
      <c r="CA5" s="374"/>
      <c r="CB5" s="374"/>
      <c r="CC5" s="374"/>
      <c r="CD5" s="374"/>
      <c r="CE5" s="374"/>
      <c r="CF5" s="374"/>
      <c r="CG5" s="374"/>
      <c r="CH5" s="374"/>
      <c r="CI5" s="374"/>
      <c r="CJ5" s="374"/>
      <c r="CK5" s="374"/>
      <c r="CL5" s="374"/>
      <c r="CM5" s="374"/>
      <c r="CN5" s="374"/>
      <c r="CO5" s="374"/>
      <c r="CP5" s="374"/>
      <c r="CQ5" s="374"/>
      <c r="CR5" s="374"/>
      <c r="CS5" s="374"/>
      <c r="CT5" s="374"/>
      <c r="CU5" s="374"/>
      <c r="CV5" s="374"/>
      <c r="CW5" s="374"/>
      <c r="CX5" s="374"/>
      <c r="CY5" s="374"/>
      <c r="CZ5" s="374"/>
      <c r="DA5" s="374"/>
      <c r="DB5" s="374"/>
      <c r="DC5" s="374"/>
      <c r="DD5" s="374"/>
      <c r="DE5" s="374"/>
    </row>
    <row r="6" spans="1:109" s="241" customFormat="1" ht="13.2" x14ac:dyDescent="0.2">
      <c r="A6" s="374"/>
      <c r="B6" s="374"/>
      <c r="C6" s="374"/>
      <c r="D6" s="374"/>
      <c r="E6" s="374"/>
      <c r="F6" s="374"/>
      <c r="G6" s="374"/>
      <c r="H6" s="374"/>
      <c r="I6" s="374"/>
      <c r="J6" s="374"/>
      <c r="K6" s="374"/>
      <c r="L6" s="374"/>
      <c r="M6" s="374"/>
      <c r="N6" s="374"/>
      <c r="O6" s="374"/>
      <c r="P6" s="374"/>
      <c r="Q6" s="374"/>
      <c r="R6" s="374"/>
      <c r="S6" s="374"/>
      <c r="T6" s="374"/>
      <c r="U6" s="374"/>
      <c r="V6" s="374"/>
      <c r="W6" s="374"/>
      <c r="X6" s="374"/>
      <c r="Y6" s="374"/>
      <c r="Z6" s="374"/>
      <c r="AA6" s="374"/>
      <c r="AB6" s="374"/>
      <c r="AC6" s="374"/>
      <c r="AD6" s="374"/>
      <c r="AE6" s="374"/>
      <c r="AF6" s="374"/>
      <c r="AG6" s="374"/>
      <c r="AH6" s="374"/>
      <c r="AI6" s="374"/>
      <c r="AJ6" s="374"/>
      <c r="AK6" s="374"/>
      <c r="AL6" s="374"/>
      <c r="AM6" s="374"/>
      <c r="AN6" s="374"/>
      <c r="AO6" s="374"/>
      <c r="AP6" s="374"/>
      <c r="AQ6" s="374"/>
      <c r="AR6" s="374"/>
      <c r="AS6" s="374"/>
      <c r="AT6" s="374"/>
      <c r="AU6" s="374"/>
      <c r="AV6" s="374"/>
      <c r="AW6" s="374"/>
      <c r="AX6" s="374"/>
      <c r="AY6" s="374"/>
      <c r="AZ6" s="374"/>
      <c r="BA6" s="374"/>
      <c r="BB6" s="374"/>
      <c r="BC6" s="374"/>
      <c r="BD6" s="374"/>
      <c r="BE6" s="374"/>
      <c r="BF6" s="374"/>
      <c r="BG6" s="374"/>
      <c r="BH6" s="374"/>
      <c r="BI6" s="374"/>
      <c r="BJ6" s="374"/>
      <c r="BK6" s="374"/>
      <c r="BL6" s="374"/>
      <c r="BM6" s="374"/>
      <c r="BN6" s="374"/>
      <c r="BO6" s="374"/>
      <c r="BP6" s="374"/>
      <c r="BQ6" s="374"/>
      <c r="BR6" s="374"/>
      <c r="BS6" s="374"/>
      <c r="BT6" s="374"/>
      <c r="BU6" s="374"/>
      <c r="BV6" s="374"/>
      <c r="BW6" s="374"/>
      <c r="BX6" s="374"/>
      <c r="BY6" s="374"/>
      <c r="BZ6" s="374"/>
      <c r="CA6" s="374"/>
      <c r="CB6" s="374"/>
      <c r="CC6" s="374"/>
      <c r="CD6" s="374"/>
      <c r="CE6" s="374"/>
      <c r="CF6" s="374"/>
      <c r="CG6" s="374"/>
      <c r="CH6" s="374"/>
      <c r="CI6" s="374"/>
      <c r="CJ6" s="374"/>
      <c r="CK6" s="374"/>
      <c r="CL6" s="374"/>
      <c r="CM6" s="374"/>
      <c r="CN6" s="374"/>
      <c r="CO6" s="374"/>
      <c r="CP6" s="374"/>
      <c r="CQ6" s="374"/>
      <c r="CR6" s="374"/>
      <c r="CS6" s="374"/>
      <c r="CT6" s="374"/>
      <c r="CU6" s="374"/>
      <c r="CV6" s="374"/>
      <c r="CW6" s="374"/>
      <c r="CX6" s="374"/>
      <c r="CY6" s="374"/>
      <c r="CZ6" s="374"/>
      <c r="DA6" s="374"/>
      <c r="DB6" s="374"/>
      <c r="DC6" s="374"/>
      <c r="DD6" s="374"/>
      <c r="DE6" s="374"/>
    </row>
    <row r="7" spans="1:109" s="241" customFormat="1" ht="13.2" x14ac:dyDescent="0.2">
      <c r="A7" s="374"/>
      <c r="B7" s="374"/>
      <c r="C7" s="374"/>
      <c r="D7" s="374"/>
      <c r="E7" s="374"/>
      <c r="F7" s="374"/>
      <c r="G7" s="374"/>
      <c r="H7" s="374"/>
      <c r="I7" s="374"/>
      <c r="J7" s="374"/>
      <c r="K7" s="374"/>
      <c r="L7" s="374"/>
      <c r="M7" s="374"/>
      <c r="N7" s="374"/>
      <c r="O7" s="374"/>
      <c r="P7" s="374"/>
      <c r="Q7" s="374"/>
      <c r="R7" s="374"/>
      <c r="S7" s="374"/>
      <c r="T7" s="374"/>
      <c r="U7" s="374"/>
      <c r="V7" s="374"/>
      <c r="W7" s="374"/>
      <c r="X7" s="374"/>
      <c r="Y7" s="374"/>
      <c r="Z7" s="374"/>
      <c r="AA7" s="374"/>
      <c r="AB7" s="374"/>
      <c r="AC7" s="374"/>
      <c r="AD7" s="374"/>
      <c r="AE7" s="374"/>
      <c r="AF7" s="374"/>
      <c r="AG7" s="374"/>
      <c r="AH7" s="374"/>
      <c r="AI7" s="374"/>
      <c r="AJ7" s="374"/>
      <c r="AK7" s="374"/>
      <c r="AL7" s="374"/>
      <c r="AM7" s="374"/>
      <c r="AN7" s="374"/>
      <c r="AO7" s="374"/>
      <c r="AP7" s="374"/>
      <c r="AQ7" s="374"/>
      <c r="AR7" s="374"/>
      <c r="AS7" s="374"/>
      <c r="AT7" s="374"/>
      <c r="AU7" s="374"/>
      <c r="AV7" s="374"/>
      <c r="AW7" s="374"/>
      <c r="AX7" s="374"/>
      <c r="AY7" s="374"/>
      <c r="AZ7" s="374"/>
      <c r="BA7" s="374"/>
      <c r="BB7" s="374"/>
      <c r="BC7" s="374"/>
      <c r="BD7" s="374"/>
      <c r="BE7" s="374"/>
      <c r="BF7" s="374"/>
      <c r="BG7" s="374"/>
      <c r="BH7" s="374"/>
      <c r="BI7" s="374"/>
      <c r="BJ7" s="374"/>
      <c r="BK7" s="374"/>
      <c r="BL7" s="374"/>
      <c r="BM7" s="374"/>
      <c r="BN7" s="374"/>
      <c r="BO7" s="374"/>
      <c r="BP7" s="374"/>
      <c r="BQ7" s="374"/>
      <c r="BR7" s="374"/>
      <c r="BS7" s="374"/>
      <c r="BT7" s="374"/>
      <c r="BU7" s="374"/>
      <c r="BV7" s="374"/>
      <c r="BW7" s="374"/>
      <c r="BX7" s="374"/>
      <c r="BY7" s="374"/>
      <c r="BZ7" s="374"/>
      <c r="CA7" s="374"/>
      <c r="CB7" s="374"/>
      <c r="CC7" s="374"/>
      <c r="CD7" s="374"/>
      <c r="CE7" s="374"/>
      <c r="CF7" s="374"/>
      <c r="CG7" s="374"/>
      <c r="CH7" s="374"/>
      <c r="CI7" s="374"/>
      <c r="CJ7" s="374"/>
      <c r="CK7" s="374"/>
      <c r="CL7" s="374"/>
      <c r="CM7" s="374"/>
      <c r="CN7" s="374"/>
      <c r="CO7" s="374"/>
      <c r="CP7" s="374"/>
      <c r="CQ7" s="374"/>
      <c r="CR7" s="374"/>
      <c r="CS7" s="374"/>
      <c r="CT7" s="374"/>
      <c r="CU7" s="374"/>
      <c r="CV7" s="374"/>
      <c r="CW7" s="374"/>
      <c r="CX7" s="374"/>
      <c r="CY7" s="374"/>
      <c r="CZ7" s="374"/>
      <c r="DA7" s="374"/>
      <c r="DB7" s="374"/>
      <c r="DC7" s="374"/>
      <c r="DD7" s="374"/>
      <c r="DE7" s="374"/>
    </row>
    <row r="8" spans="1:109" s="241" customFormat="1" ht="13.2" x14ac:dyDescent="0.2">
      <c r="A8" s="374"/>
      <c r="B8" s="374"/>
      <c r="C8" s="374"/>
      <c r="D8" s="374"/>
      <c r="E8" s="374"/>
      <c r="F8" s="374"/>
      <c r="G8" s="374"/>
      <c r="H8" s="374"/>
      <c r="I8" s="374"/>
      <c r="J8" s="374"/>
      <c r="K8" s="374"/>
      <c r="L8" s="374"/>
      <c r="M8" s="374"/>
      <c r="N8" s="374"/>
      <c r="O8" s="374"/>
      <c r="P8" s="374"/>
      <c r="Q8" s="374"/>
      <c r="R8" s="374"/>
      <c r="S8" s="374"/>
      <c r="T8" s="374"/>
      <c r="U8" s="374"/>
      <c r="V8" s="374"/>
      <c r="W8" s="374"/>
      <c r="X8" s="374"/>
      <c r="Y8" s="374"/>
      <c r="Z8" s="374"/>
      <c r="AA8" s="374"/>
      <c r="AB8" s="374"/>
      <c r="AC8" s="374"/>
      <c r="AD8" s="374"/>
      <c r="AE8" s="374"/>
      <c r="AF8" s="374"/>
      <c r="AG8" s="374"/>
      <c r="AH8" s="374"/>
      <c r="AI8" s="374"/>
      <c r="AJ8" s="374"/>
      <c r="AK8" s="374"/>
      <c r="AL8" s="374"/>
      <c r="AM8" s="374"/>
      <c r="AN8" s="374"/>
      <c r="AO8" s="374"/>
      <c r="AP8" s="374"/>
      <c r="AQ8" s="374"/>
      <c r="AR8" s="374"/>
      <c r="AS8" s="374"/>
      <c r="AT8" s="374"/>
      <c r="AU8" s="374"/>
      <c r="AV8" s="374"/>
      <c r="AW8" s="374"/>
      <c r="AX8" s="374"/>
      <c r="AY8" s="374"/>
      <c r="AZ8" s="374"/>
      <c r="BA8" s="374"/>
      <c r="BB8" s="374"/>
      <c r="BC8" s="374"/>
      <c r="BD8" s="374"/>
      <c r="BE8" s="374"/>
      <c r="BF8" s="374"/>
      <c r="BG8" s="374"/>
      <c r="BH8" s="374"/>
      <c r="BI8" s="374"/>
      <c r="BJ8" s="374"/>
      <c r="BK8" s="374"/>
      <c r="BL8" s="374"/>
      <c r="BM8" s="374"/>
      <c r="BN8" s="374"/>
      <c r="BO8" s="374"/>
      <c r="BP8" s="374"/>
      <c r="BQ8" s="374"/>
      <c r="BR8" s="374"/>
      <c r="BS8" s="374"/>
      <c r="BT8" s="374"/>
      <c r="BU8" s="374"/>
      <c r="BV8" s="374"/>
      <c r="BW8" s="374"/>
      <c r="BX8" s="374"/>
      <c r="BY8" s="374"/>
      <c r="BZ8" s="374"/>
      <c r="CA8" s="374"/>
      <c r="CB8" s="374"/>
      <c r="CC8" s="374"/>
      <c r="CD8" s="374"/>
      <c r="CE8" s="374"/>
      <c r="CF8" s="374"/>
      <c r="CG8" s="374"/>
      <c r="CH8" s="374"/>
      <c r="CI8" s="374"/>
      <c r="CJ8" s="374"/>
      <c r="CK8" s="374"/>
      <c r="CL8" s="374"/>
      <c r="CM8" s="374"/>
      <c r="CN8" s="374"/>
      <c r="CO8" s="374"/>
      <c r="CP8" s="374"/>
      <c r="CQ8" s="374"/>
      <c r="CR8" s="374"/>
      <c r="CS8" s="374"/>
      <c r="CT8" s="374"/>
      <c r="CU8" s="374"/>
      <c r="CV8" s="374"/>
      <c r="CW8" s="374"/>
      <c r="CX8" s="374"/>
      <c r="CY8" s="374"/>
      <c r="CZ8" s="374"/>
      <c r="DA8" s="374"/>
      <c r="DB8" s="374"/>
      <c r="DC8" s="374"/>
      <c r="DD8" s="374"/>
      <c r="DE8" s="374"/>
    </row>
    <row r="9" spans="1:109" s="241" customFormat="1" ht="13.2" x14ac:dyDescent="0.2">
      <c r="A9" s="374"/>
      <c r="B9" s="374"/>
      <c r="C9" s="374"/>
      <c r="D9" s="374"/>
      <c r="E9" s="374"/>
      <c r="F9" s="374"/>
      <c r="G9" s="374"/>
      <c r="H9" s="374"/>
      <c r="I9" s="374"/>
      <c r="J9" s="374"/>
      <c r="K9" s="374"/>
      <c r="L9" s="374"/>
      <c r="M9" s="374"/>
      <c r="N9" s="374"/>
      <c r="O9" s="374"/>
      <c r="P9" s="374"/>
      <c r="Q9" s="374"/>
      <c r="R9" s="374"/>
      <c r="S9" s="374"/>
      <c r="T9" s="374"/>
      <c r="U9" s="374"/>
      <c r="V9" s="374"/>
      <c r="W9" s="374"/>
      <c r="X9" s="374"/>
      <c r="Y9" s="374"/>
      <c r="Z9" s="374"/>
      <c r="AA9" s="374"/>
      <c r="AB9" s="374"/>
      <c r="AC9" s="374"/>
      <c r="AD9" s="374"/>
      <c r="AE9" s="374"/>
      <c r="AF9" s="374"/>
      <c r="AG9" s="374"/>
      <c r="AH9" s="374"/>
      <c r="AI9" s="374"/>
      <c r="AJ9" s="374"/>
      <c r="AK9" s="374"/>
      <c r="AL9" s="374"/>
      <c r="AM9" s="374"/>
      <c r="AN9" s="374"/>
      <c r="AO9" s="374"/>
      <c r="AP9" s="374"/>
      <c r="AQ9" s="374"/>
      <c r="AR9" s="374"/>
      <c r="AS9" s="374"/>
      <c r="AT9" s="374"/>
      <c r="AU9" s="374"/>
      <c r="AV9" s="374"/>
      <c r="AW9" s="374"/>
      <c r="AX9" s="374"/>
      <c r="AY9" s="374"/>
      <c r="AZ9" s="374"/>
      <c r="BA9" s="374"/>
      <c r="BB9" s="374"/>
      <c r="BC9" s="374"/>
      <c r="BD9" s="374"/>
      <c r="BE9" s="374"/>
      <c r="BF9" s="374"/>
      <c r="BG9" s="374"/>
      <c r="BH9" s="374"/>
      <c r="BI9" s="374"/>
      <c r="BJ9" s="374"/>
      <c r="BK9" s="374"/>
      <c r="BL9" s="374"/>
      <c r="BM9" s="374"/>
      <c r="BN9" s="374"/>
      <c r="BO9" s="374"/>
      <c r="BP9" s="374"/>
      <c r="BQ9" s="374"/>
      <c r="BR9" s="374"/>
      <c r="BS9" s="374"/>
      <c r="BT9" s="374"/>
      <c r="BU9" s="374"/>
      <c r="BV9" s="374"/>
      <c r="BW9" s="374"/>
      <c r="BX9" s="374"/>
      <c r="BY9" s="374"/>
      <c r="BZ9" s="374"/>
      <c r="CA9" s="374"/>
      <c r="CB9" s="374"/>
      <c r="CC9" s="374"/>
      <c r="CD9" s="374"/>
      <c r="CE9" s="374"/>
      <c r="CF9" s="374"/>
      <c r="CG9" s="374"/>
      <c r="CH9" s="374"/>
      <c r="CI9" s="374"/>
      <c r="CJ9" s="374"/>
      <c r="CK9" s="374"/>
      <c r="CL9" s="374"/>
      <c r="CM9" s="374"/>
      <c r="CN9" s="374"/>
      <c r="CO9" s="374"/>
      <c r="CP9" s="374"/>
      <c r="CQ9" s="374"/>
      <c r="CR9" s="374"/>
      <c r="CS9" s="374"/>
      <c r="CT9" s="374"/>
      <c r="CU9" s="374"/>
      <c r="CV9" s="374"/>
      <c r="CW9" s="374"/>
      <c r="CX9" s="374"/>
      <c r="CY9" s="374"/>
      <c r="CZ9" s="374"/>
      <c r="DA9" s="374"/>
      <c r="DB9" s="374"/>
      <c r="DC9" s="374"/>
      <c r="DD9" s="374"/>
      <c r="DE9" s="374"/>
    </row>
    <row r="10" spans="1:109" s="241" customFormat="1" ht="13.2" x14ac:dyDescent="0.2">
      <c r="A10" s="374"/>
      <c r="B10" s="374"/>
      <c r="C10" s="374"/>
      <c r="D10" s="374"/>
      <c r="E10" s="374"/>
      <c r="F10" s="374"/>
      <c r="G10" s="374"/>
      <c r="H10" s="374"/>
      <c r="I10" s="374"/>
      <c r="J10" s="374"/>
      <c r="K10" s="374"/>
      <c r="L10" s="374"/>
      <c r="M10" s="374"/>
      <c r="N10" s="374"/>
      <c r="O10" s="374"/>
      <c r="P10" s="374"/>
      <c r="Q10" s="374"/>
      <c r="R10" s="374"/>
      <c r="S10" s="374"/>
      <c r="T10" s="374"/>
      <c r="U10" s="374"/>
      <c r="V10" s="374"/>
      <c r="W10" s="374"/>
      <c r="X10" s="374"/>
      <c r="Y10" s="374"/>
      <c r="Z10" s="374"/>
      <c r="AA10" s="374"/>
      <c r="AB10" s="374"/>
      <c r="AC10" s="374"/>
      <c r="AD10" s="374"/>
      <c r="AE10" s="374"/>
      <c r="AF10" s="374"/>
      <c r="AG10" s="374"/>
      <c r="AH10" s="374"/>
      <c r="AI10" s="374"/>
      <c r="AJ10" s="374"/>
      <c r="AK10" s="374"/>
      <c r="AL10" s="374"/>
      <c r="AM10" s="374"/>
      <c r="AN10" s="374"/>
      <c r="AO10" s="374"/>
      <c r="AP10" s="374"/>
      <c r="AQ10" s="374"/>
      <c r="AR10" s="374"/>
      <c r="AS10" s="374"/>
      <c r="AT10" s="374"/>
      <c r="AU10" s="374"/>
      <c r="AV10" s="374"/>
      <c r="AW10" s="374"/>
      <c r="AX10" s="374"/>
      <c r="AY10" s="374"/>
      <c r="AZ10" s="374"/>
      <c r="BA10" s="374"/>
      <c r="BB10" s="374"/>
      <c r="BC10" s="374"/>
      <c r="BD10" s="374"/>
      <c r="BE10" s="374"/>
      <c r="BF10" s="374"/>
      <c r="BG10" s="374"/>
      <c r="BH10" s="374"/>
      <c r="BI10" s="374"/>
      <c r="BJ10" s="374"/>
      <c r="BK10" s="374"/>
      <c r="BL10" s="374"/>
      <c r="BM10" s="374"/>
      <c r="BN10" s="374"/>
      <c r="BO10" s="374"/>
      <c r="BP10" s="374"/>
      <c r="BQ10" s="374"/>
      <c r="BR10" s="374"/>
      <c r="BS10" s="374"/>
      <c r="BT10" s="374"/>
      <c r="BU10" s="374"/>
      <c r="BV10" s="374"/>
      <c r="BW10" s="374"/>
      <c r="BX10" s="374"/>
      <c r="BY10" s="374"/>
      <c r="BZ10" s="374"/>
      <c r="CA10" s="374"/>
      <c r="CB10" s="374"/>
      <c r="CC10" s="374"/>
      <c r="CD10" s="374"/>
      <c r="CE10" s="374"/>
      <c r="CF10" s="374"/>
      <c r="CG10" s="374"/>
      <c r="CH10" s="374"/>
      <c r="CI10" s="374"/>
      <c r="CJ10" s="374"/>
      <c r="CK10" s="374"/>
      <c r="CL10" s="374"/>
      <c r="CM10" s="374"/>
      <c r="CN10" s="374"/>
      <c r="CO10" s="374"/>
      <c r="CP10" s="374"/>
      <c r="CQ10" s="374"/>
      <c r="CR10" s="374"/>
      <c r="CS10" s="374"/>
      <c r="CT10" s="374"/>
      <c r="CU10" s="374"/>
      <c r="CV10" s="374"/>
      <c r="CW10" s="374"/>
      <c r="CX10" s="374"/>
      <c r="CY10" s="374"/>
      <c r="CZ10" s="374"/>
      <c r="DA10" s="374"/>
      <c r="DB10" s="374"/>
      <c r="DC10" s="374"/>
      <c r="DD10" s="374"/>
      <c r="DE10" s="374"/>
    </row>
    <row r="11" spans="1:109" s="241" customFormat="1" ht="13.2" x14ac:dyDescent="0.2">
      <c r="A11" s="374"/>
      <c r="B11" s="374"/>
      <c r="C11" s="374"/>
      <c r="D11" s="374"/>
      <c r="E11" s="374"/>
      <c r="F11" s="374"/>
      <c r="G11" s="374"/>
      <c r="H11" s="374"/>
      <c r="I11" s="374"/>
      <c r="J11" s="374"/>
      <c r="K11" s="374"/>
      <c r="L11" s="374"/>
      <c r="M11" s="374"/>
      <c r="N11" s="374"/>
      <c r="O11" s="374"/>
      <c r="P11" s="374"/>
      <c r="Q11" s="374"/>
      <c r="R11" s="374"/>
      <c r="S11" s="374"/>
      <c r="T11" s="374"/>
      <c r="U11" s="374"/>
      <c r="V11" s="374"/>
      <c r="W11" s="374"/>
      <c r="X11" s="374"/>
      <c r="Y11" s="374"/>
      <c r="Z11" s="374"/>
      <c r="AA11" s="374"/>
      <c r="AB11" s="374"/>
      <c r="AC11" s="374"/>
      <c r="AD11" s="374"/>
      <c r="AE11" s="374"/>
      <c r="AF11" s="374"/>
      <c r="AG11" s="374"/>
      <c r="AH11" s="374"/>
      <c r="AI11" s="374"/>
      <c r="AJ11" s="374"/>
      <c r="AK11" s="374"/>
      <c r="AL11" s="374"/>
      <c r="AM11" s="374"/>
      <c r="AN11" s="374"/>
      <c r="AO11" s="374"/>
      <c r="AP11" s="374"/>
      <c r="AQ11" s="374"/>
      <c r="AR11" s="374"/>
      <c r="AS11" s="374"/>
      <c r="AT11" s="374"/>
      <c r="AU11" s="374"/>
      <c r="AV11" s="374"/>
      <c r="AW11" s="374"/>
      <c r="AX11" s="374"/>
      <c r="AY11" s="374"/>
      <c r="AZ11" s="374"/>
      <c r="BA11" s="374"/>
      <c r="BB11" s="374"/>
      <c r="BC11" s="374"/>
      <c r="BD11" s="374"/>
      <c r="BE11" s="374"/>
      <c r="BF11" s="374"/>
      <c r="BG11" s="374"/>
      <c r="BH11" s="374"/>
      <c r="BI11" s="374"/>
      <c r="BJ11" s="374"/>
      <c r="BK11" s="374"/>
      <c r="BL11" s="374"/>
      <c r="BM11" s="374"/>
      <c r="BN11" s="374"/>
      <c r="BO11" s="374"/>
      <c r="BP11" s="374"/>
      <c r="BQ11" s="374"/>
      <c r="BR11" s="374"/>
      <c r="BS11" s="374"/>
      <c r="BT11" s="374"/>
      <c r="BU11" s="374"/>
      <c r="BV11" s="374"/>
      <c r="BW11" s="374"/>
      <c r="BX11" s="374"/>
      <c r="BY11" s="374"/>
      <c r="BZ11" s="374"/>
      <c r="CA11" s="374"/>
      <c r="CB11" s="374"/>
      <c r="CC11" s="374"/>
      <c r="CD11" s="374"/>
      <c r="CE11" s="374"/>
      <c r="CF11" s="374"/>
      <c r="CG11" s="374"/>
      <c r="CH11" s="374"/>
      <c r="CI11" s="374"/>
      <c r="CJ11" s="374"/>
      <c r="CK11" s="374"/>
      <c r="CL11" s="374"/>
      <c r="CM11" s="374"/>
      <c r="CN11" s="374"/>
      <c r="CO11" s="374"/>
      <c r="CP11" s="374"/>
      <c r="CQ11" s="374"/>
      <c r="CR11" s="374"/>
      <c r="CS11" s="374"/>
      <c r="CT11" s="374"/>
      <c r="CU11" s="374"/>
      <c r="CV11" s="374"/>
      <c r="CW11" s="374"/>
      <c r="CX11" s="374"/>
      <c r="CY11" s="374"/>
      <c r="CZ11" s="374"/>
      <c r="DA11" s="374"/>
      <c r="DB11" s="374"/>
      <c r="DC11" s="374"/>
      <c r="DD11" s="374"/>
      <c r="DE11" s="374"/>
    </row>
    <row r="12" spans="1:109" s="241" customFormat="1" ht="13.2" x14ac:dyDescent="0.2">
      <c r="A12" s="374"/>
      <c r="B12" s="374"/>
      <c r="C12" s="374"/>
      <c r="D12" s="374"/>
      <c r="E12" s="374"/>
      <c r="F12" s="374"/>
      <c r="G12" s="374"/>
      <c r="H12" s="374"/>
      <c r="I12" s="374"/>
      <c r="J12" s="374"/>
      <c r="K12" s="374"/>
      <c r="L12" s="374"/>
      <c r="M12" s="374"/>
      <c r="N12" s="374"/>
      <c r="O12" s="374"/>
      <c r="P12" s="374"/>
      <c r="Q12" s="374"/>
      <c r="R12" s="374"/>
      <c r="S12" s="374"/>
      <c r="T12" s="374"/>
      <c r="U12" s="374"/>
      <c r="V12" s="374"/>
      <c r="W12" s="374"/>
      <c r="X12" s="374"/>
      <c r="Y12" s="374"/>
      <c r="Z12" s="374"/>
      <c r="AA12" s="374"/>
      <c r="AB12" s="374"/>
      <c r="AC12" s="374"/>
      <c r="AD12" s="374"/>
      <c r="AE12" s="374"/>
      <c r="AF12" s="374"/>
      <c r="AG12" s="374"/>
      <c r="AH12" s="374"/>
      <c r="AI12" s="374"/>
      <c r="AJ12" s="374"/>
      <c r="AK12" s="374"/>
      <c r="AL12" s="374"/>
      <c r="AM12" s="374"/>
      <c r="AN12" s="374"/>
      <c r="AO12" s="374"/>
      <c r="AP12" s="374"/>
      <c r="AQ12" s="374"/>
      <c r="AR12" s="374"/>
      <c r="AS12" s="374"/>
      <c r="AT12" s="374"/>
      <c r="AU12" s="374"/>
      <c r="AV12" s="374"/>
      <c r="AW12" s="374"/>
      <c r="AX12" s="374"/>
      <c r="AY12" s="374"/>
      <c r="AZ12" s="374"/>
      <c r="BA12" s="374"/>
      <c r="BB12" s="374"/>
      <c r="BC12" s="374"/>
      <c r="BD12" s="374"/>
      <c r="BE12" s="374"/>
      <c r="BF12" s="374"/>
      <c r="BG12" s="374"/>
      <c r="BH12" s="374"/>
      <c r="BI12" s="374"/>
      <c r="BJ12" s="374"/>
      <c r="BK12" s="374"/>
      <c r="BL12" s="374"/>
      <c r="BM12" s="374"/>
      <c r="BN12" s="374"/>
      <c r="BO12" s="374"/>
      <c r="BP12" s="374"/>
      <c r="BQ12" s="374"/>
      <c r="BR12" s="374"/>
      <c r="BS12" s="374"/>
      <c r="BT12" s="374"/>
      <c r="BU12" s="374"/>
      <c r="BV12" s="374"/>
      <c r="BW12" s="374"/>
      <c r="BX12" s="374"/>
      <c r="BY12" s="374"/>
      <c r="BZ12" s="374"/>
      <c r="CA12" s="374"/>
      <c r="CB12" s="374"/>
      <c r="CC12" s="374"/>
      <c r="CD12" s="374"/>
      <c r="CE12" s="374"/>
      <c r="CF12" s="374"/>
      <c r="CG12" s="374"/>
      <c r="CH12" s="374"/>
      <c r="CI12" s="374"/>
      <c r="CJ12" s="374"/>
      <c r="CK12" s="374"/>
      <c r="CL12" s="374"/>
      <c r="CM12" s="374"/>
      <c r="CN12" s="374"/>
      <c r="CO12" s="374"/>
      <c r="CP12" s="374"/>
      <c r="CQ12" s="374"/>
      <c r="CR12" s="374"/>
      <c r="CS12" s="374"/>
      <c r="CT12" s="374"/>
      <c r="CU12" s="374"/>
      <c r="CV12" s="374"/>
      <c r="CW12" s="374"/>
      <c r="CX12" s="374"/>
      <c r="CY12" s="374"/>
      <c r="CZ12" s="374"/>
      <c r="DA12" s="374"/>
      <c r="DB12" s="374"/>
      <c r="DC12" s="374"/>
      <c r="DD12" s="374"/>
      <c r="DE12" s="374"/>
    </row>
    <row r="13" spans="1:109" s="241" customFormat="1" ht="13.2" x14ac:dyDescent="0.2">
      <c r="A13" s="374"/>
      <c r="B13" s="374"/>
      <c r="C13" s="374"/>
      <c r="D13" s="374"/>
      <c r="E13" s="374"/>
      <c r="F13" s="374"/>
      <c r="G13" s="374"/>
      <c r="H13" s="374"/>
      <c r="I13" s="374"/>
      <c r="J13" s="374"/>
      <c r="K13" s="374"/>
      <c r="L13" s="374"/>
      <c r="M13" s="374"/>
      <c r="N13" s="374"/>
      <c r="O13" s="374"/>
      <c r="P13" s="374"/>
      <c r="Q13" s="374"/>
      <c r="R13" s="374"/>
      <c r="S13" s="374"/>
      <c r="T13" s="374"/>
      <c r="U13" s="374"/>
      <c r="V13" s="374"/>
      <c r="W13" s="374"/>
      <c r="X13" s="374"/>
      <c r="Y13" s="374"/>
      <c r="Z13" s="374"/>
      <c r="AA13" s="374"/>
      <c r="AB13" s="374"/>
      <c r="AC13" s="374"/>
      <c r="AD13" s="374"/>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74"/>
      <c r="BC13" s="374"/>
      <c r="BD13" s="374"/>
      <c r="BE13" s="374"/>
      <c r="BF13" s="374"/>
      <c r="BG13" s="374"/>
      <c r="BH13" s="374"/>
      <c r="BI13" s="374"/>
      <c r="BJ13" s="374"/>
      <c r="BK13" s="374"/>
      <c r="BL13" s="374"/>
      <c r="BM13" s="374"/>
      <c r="BN13" s="374"/>
      <c r="BO13" s="374"/>
      <c r="BP13" s="374"/>
      <c r="BQ13" s="374"/>
      <c r="BR13" s="374"/>
      <c r="BS13" s="374"/>
      <c r="BT13" s="374"/>
      <c r="BU13" s="374"/>
      <c r="BV13" s="374"/>
      <c r="BW13" s="374"/>
      <c r="BX13" s="374"/>
      <c r="BY13" s="374"/>
      <c r="BZ13" s="374"/>
      <c r="CA13" s="374"/>
      <c r="CB13" s="374"/>
      <c r="CC13" s="374"/>
      <c r="CD13" s="374"/>
      <c r="CE13" s="374"/>
      <c r="CF13" s="374"/>
      <c r="CG13" s="374"/>
      <c r="CH13" s="374"/>
      <c r="CI13" s="374"/>
      <c r="CJ13" s="374"/>
      <c r="CK13" s="374"/>
      <c r="CL13" s="374"/>
      <c r="CM13" s="374"/>
      <c r="CN13" s="374"/>
      <c r="CO13" s="374"/>
      <c r="CP13" s="374"/>
      <c r="CQ13" s="374"/>
      <c r="CR13" s="374"/>
      <c r="CS13" s="374"/>
      <c r="CT13" s="374"/>
      <c r="CU13" s="374"/>
      <c r="CV13" s="374"/>
      <c r="CW13" s="374"/>
      <c r="CX13" s="374"/>
      <c r="CY13" s="374"/>
      <c r="CZ13" s="374"/>
      <c r="DA13" s="374"/>
      <c r="DB13" s="374"/>
      <c r="DC13" s="374"/>
      <c r="DD13" s="374"/>
      <c r="DE13" s="374"/>
    </row>
    <row r="14" spans="1:109" s="241" customFormat="1" ht="13.2" x14ac:dyDescent="0.2">
      <c r="A14" s="374"/>
      <c r="B14" s="374"/>
      <c r="C14" s="374"/>
      <c r="D14" s="374"/>
      <c r="E14" s="374"/>
      <c r="F14" s="374"/>
      <c r="G14" s="374"/>
      <c r="H14" s="374"/>
      <c r="I14" s="374"/>
      <c r="J14" s="374"/>
      <c r="K14" s="374"/>
      <c r="L14" s="374"/>
      <c r="M14" s="374"/>
      <c r="N14" s="374"/>
      <c r="O14" s="374"/>
      <c r="P14" s="374"/>
      <c r="Q14" s="374"/>
      <c r="R14" s="374"/>
      <c r="S14" s="374"/>
      <c r="T14" s="374"/>
      <c r="U14" s="374"/>
      <c r="V14" s="374"/>
      <c r="W14" s="374"/>
      <c r="X14" s="374"/>
      <c r="Y14" s="374"/>
      <c r="Z14" s="374"/>
      <c r="AA14" s="374"/>
      <c r="AB14" s="374"/>
      <c r="AC14" s="374"/>
      <c r="AD14" s="374"/>
      <c r="AE14" s="374"/>
      <c r="AF14" s="374"/>
      <c r="AG14" s="374"/>
      <c r="AH14" s="374"/>
      <c r="AI14" s="374"/>
      <c r="AJ14" s="374"/>
      <c r="AK14" s="374"/>
      <c r="AL14" s="374"/>
      <c r="AM14" s="374"/>
      <c r="AN14" s="374"/>
      <c r="AO14" s="374"/>
      <c r="AP14" s="374"/>
      <c r="AQ14" s="374"/>
      <c r="AR14" s="374"/>
      <c r="AS14" s="374"/>
      <c r="AT14" s="374"/>
      <c r="AU14" s="374"/>
      <c r="AV14" s="374"/>
      <c r="AW14" s="374"/>
      <c r="AX14" s="374"/>
      <c r="AY14" s="374"/>
      <c r="AZ14" s="374"/>
      <c r="BA14" s="374"/>
      <c r="BB14" s="374"/>
      <c r="BC14" s="374"/>
      <c r="BD14" s="374"/>
      <c r="BE14" s="374"/>
      <c r="BF14" s="374"/>
      <c r="BG14" s="374"/>
      <c r="BH14" s="374"/>
      <c r="BI14" s="374"/>
      <c r="BJ14" s="374"/>
      <c r="BK14" s="374"/>
      <c r="BL14" s="374"/>
      <c r="BM14" s="374"/>
      <c r="BN14" s="374"/>
      <c r="BO14" s="374"/>
      <c r="BP14" s="374"/>
      <c r="BQ14" s="374"/>
      <c r="BR14" s="374"/>
      <c r="BS14" s="374"/>
      <c r="BT14" s="374"/>
      <c r="BU14" s="374"/>
      <c r="BV14" s="374"/>
      <c r="BW14" s="374"/>
      <c r="BX14" s="374"/>
      <c r="BY14" s="374"/>
      <c r="BZ14" s="374"/>
      <c r="CA14" s="374"/>
      <c r="CB14" s="374"/>
      <c r="CC14" s="374"/>
      <c r="CD14" s="374"/>
      <c r="CE14" s="374"/>
      <c r="CF14" s="374"/>
      <c r="CG14" s="374"/>
      <c r="CH14" s="374"/>
      <c r="CI14" s="374"/>
      <c r="CJ14" s="374"/>
      <c r="CK14" s="374"/>
      <c r="CL14" s="374"/>
      <c r="CM14" s="374"/>
      <c r="CN14" s="374"/>
      <c r="CO14" s="374"/>
      <c r="CP14" s="374"/>
      <c r="CQ14" s="374"/>
      <c r="CR14" s="374"/>
      <c r="CS14" s="374"/>
      <c r="CT14" s="374"/>
      <c r="CU14" s="374"/>
      <c r="CV14" s="374"/>
      <c r="CW14" s="374"/>
      <c r="CX14" s="374"/>
      <c r="CY14" s="374"/>
      <c r="CZ14" s="374"/>
      <c r="DA14" s="374"/>
      <c r="DB14" s="374"/>
      <c r="DC14" s="374"/>
      <c r="DD14" s="374"/>
      <c r="DE14" s="374"/>
    </row>
    <row r="15" spans="1:109" s="241" customFormat="1" ht="13.2" x14ac:dyDescent="0.2">
      <c r="A15" s="243"/>
      <c r="B15" s="374"/>
      <c r="C15" s="374"/>
      <c r="D15" s="374"/>
      <c r="E15" s="374"/>
      <c r="F15" s="374"/>
      <c r="G15" s="374"/>
      <c r="H15" s="374"/>
      <c r="I15" s="374"/>
      <c r="J15" s="374"/>
      <c r="K15" s="374"/>
      <c r="L15" s="374"/>
      <c r="M15" s="374"/>
      <c r="N15" s="374"/>
      <c r="O15" s="374"/>
      <c r="P15" s="374"/>
      <c r="Q15" s="374"/>
      <c r="R15" s="374"/>
      <c r="S15" s="374"/>
      <c r="T15" s="374"/>
      <c r="U15" s="374"/>
      <c r="V15" s="374"/>
      <c r="W15" s="374"/>
      <c r="X15" s="374"/>
      <c r="Y15" s="374"/>
      <c r="Z15" s="374"/>
      <c r="AA15" s="374"/>
      <c r="AB15" s="374"/>
      <c r="AC15" s="374"/>
      <c r="AD15" s="374"/>
      <c r="AE15" s="374"/>
      <c r="AF15" s="374"/>
      <c r="AG15" s="374"/>
      <c r="AH15" s="374"/>
      <c r="AI15" s="374"/>
      <c r="AJ15" s="374"/>
      <c r="AK15" s="374"/>
      <c r="AL15" s="374"/>
      <c r="AM15" s="374"/>
      <c r="AN15" s="374"/>
      <c r="AO15" s="374"/>
      <c r="AP15" s="374"/>
      <c r="AQ15" s="374"/>
      <c r="AR15" s="374"/>
      <c r="AS15" s="374"/>
      <c r="AT15" s="374"/>
      <c r="AU15" s="374"/>
      <c r="AV15" s="374"/>
      <c r="AW15" s="374"/>
      <c r="AX15" s="374"/>
      <c r="AY15" s="374"/>
      <c r="AZ15" s="374"/>
      <c r="BA15" s="374"/>
      <c r="BB15" s="374"/>
      <c r="BC15" s="374"/>
      <c r="BD15" s="374"/>
      <c r="BE15" s="374"/>
      <c r="BF15" s="374"/>
      <c r="BG15" s="374"/>
      <c r="BH15" s="374"/>
      <c r="BI15" s="374"/>
      <c r="BJ15" s="374"/>
      <c r="BK15" s="374"/>
      <c r="BL15" s="374"/>
      <c r="BM15" s="374"/>
      <c r="BN15" s="374"/>
      <c r="BO15" s="374"/>
      <c r="BP15" s="374"/>
      <c r="BQ15" s="374"/>
      <c r="BR15" s="374"/>
      <c r="BS15" s="374"/>
      <c r="BT15" s="374"/>
      <c r="BU15" s="374"/>
      <c r="BV15" s="374"/>
      <c r="BW15" s="374"/>
      <c r="BX15" s="374"/>
      <c r="BY15" s="374"/>
      <c r="BZ15" s="374"/>
      <c r="CA15" s="374"/>
      <c r="CB15" s="374"/>
      <c r="CC15" s="374"/>
      <c r="CD15" s="374"/>
      <c r="CE15" s="374"/>
      <c r="CF15" s="374"/>
      <c r="CG15" s="374"/>
      <c r="CH15" s="374"/>
      <c r="CI15" s="374"/>
      <c r="CJ15" s="374"/>
      <c r="CK15" s="374"/>
      <c r="CL15" s="374"/>
      <c r="CM15" s="374"/>
      <c r="CN15" s="374"/>
      <c r="CO15" s="374"/>
      <c r="CP15" s="374"/>
      <c r="CQ15" s="374"/>
      <c r="CR15" s="374"/>
      <c r="CS15" s="374"/>
      <c r="CT15" s="374"/>
      <c r="CU15" s="374"/>
      <c r="CV15" s="374"/>
      <c r="CW15" s="374"/>
      <c r="CX15" s="374"/>
      <c r="CY15" s="374"/>
      <c r="CZ15" s="374"/>
      <c r="DA15" s="374"/>
      <c r="DB15" s="374"/>
      <c r="DC15" s="374"/>
      <c r="DD15" s="374"/>
      <c r="DE15" s="374"/>
    </row>
    <row r="16" spans="1:109" s="241" customFormat="1" ht="13.2" x14ac:dyDescent="0.2">
      <c r="A16" s="243"/>
      <c r="B16" s="374"/>
      <c r="C16" s="374"/>
      <c r="D16" s="374"/>
      <c r="E16" s="374"/>
      <c r="F16" s="374"/>
      <c r="G16" s="374"/>
      <c r="H16" s="374"/>
      <c r="I16" s="374"/>
      <c r="J16" s="374"/>
      <c r="K16" s="374"/>
      <c r="L16" s="374"/>
      <c r="M16" s="374"/>
      <c r="N16" s="374"/>
      <c r="O16" s="374"/>
      <c r="P16" s="374"/>
      <c r="Q16" s="374"/>
      <c r="R16" s="374"/>
      <c r="S16" s="374"/>
      <c r="T16" s="374"/>
      <c r="U16" s="374"/>
      <c r="V16" s="374"/>
      <c r="W16" s="374"/>
      <c r="X16" s="374"/>
      <c r="Y16" s="374"/>
      <c r="Z16" s="374"/>
      <c r="AA16" s="374"/>
      <c r="AB16" s="374"/>
      <c r="AC16" s="374"/>
      <c r="AD16" s="374"/>
      <c r="AE16" s="374"/>
      <c r="AF16" s="374"/>
      <c r="AG16" s="374"/>
      <c r="AH16" s="374"/>
      <c r="AI16" s="374"/>
      <c r="AJ16" s="374"/>
      <c r="AK16" s="374"/>
      <c r="AL16" s="374"/>
      <c r="AM16" s="374"/>
      <c r="AN16" s="374"/>
      <c r="AO16" s="374"/>
      <c r="AP16" s="374"/>
      <c r="AQ16" s="374"/>
      <c r="AR16" s="374"/>
      <c r="AS16" s="374"/>
      <c r="AT16" s="374"/>
      <c r="AU16" s="374"/>
      <c r="AV16" s="374"/>
      <c r="AW16" s="374"/>
      <c r="AX16" s="374"/>
      <c r="AY16" s="374"/>
      <c r="AZ16" s="374"/>
      <c r="BA16" s="374"/>
      <c r="BB16" s="374"/>
      <c r="BC16" s="374"/>
      <c r="BD16" s="374"/>
      <c r="BE16" s="374"/>
      <c r="BF16" s="374"/>
      <c r="BG16" s="374"/>
      <c r="BH16" s="374"/>
      <c r="BI16" s="374"/>
      <c r="BJ16" s="374"/>
      <c r="BK16" s="374"/>
      <c r="BL16" s="374"/>
      <c r="BM16" s="374"/>
      <c r="BN16" s="374"/>
      <c r="BO16" s="374"/>
      <c r="BP16" s="374"/>
      <c r="BQ16" s="374"/>
      <c r="BR16" s="374"/>
      <c r="BS16" s="374"/>
      <c r="BT16" s="374"/>
      <c r="BU16" s="374"/>
      <c r="BV16" s="374"/>
      <c r="BW16" s="374"/>
      <c r="BX16" s="374"/>
      <c r="BY16" s="374"/>
      <c r="BZ16" s="374"/>
      <c r="CA16" s="374"/>
      <c r="CB16" s="374"/>
      <c r="CC16" s="374"/>
      <c r="CD16" s="374"/>
      <c r="CE16" s="374"/>
      <c r="CF16" s="374"/>
      <c r="CG16" s="374"/>
      <c r="CH16" s="374"/>
      <c r="CI16" s="374"/>
      <c r="CJ16" s="374"/>
      <c r="CK16" s="374"/>
      <c r="CL16" s="374"/>
      <c r="CM16" s="374"/>
      <c r="CN16" s="374"/>
      <c r="CO16" s="374"/>
      <c r="CP16" s="374"/>
      <c r="CQ16" s="374"/>
      <c r="CR16" s="374"/>
      <c r="CS16" s="374"/>
      <c r="CT16" s="374"/>
      <c r="CU16" s="374"/>
      <c r="CV16" s="374"/>
      <c r="CW16" s="374"/>
      <c r="CX16" s="374"/>
      <c r="CY16" s="374"/>
      <c r="CZ16" s="374"/>
      <c r="DA16" s="374"/>
      <c r="DB16" s="374"/>
      <c r="DC16" s="374"/>
      <c r="DD16" s="374"/>
      <c r="DE16" s="374"/>
    </row>
    <row r="17" spans="1:109" s="241" customFormat="1" ht="13.2" x14ac:dyDescent="0.2">
      <c r="A17" s="243"/>
      <c r="B17" s="374"/>
      <c r="C17" s="374"/>
      <c r="D17" s="374"/>
      <c r="E17" s="374"/>
      <c r="F17" s="374"/>
      <c r="G17" s="374"/>
      <c r="H17" s="374"/>
      <c r="I17" s="374"/>
      <c r="J17" s="374"/>
      <c r="K17" s="374"/>
      <c r="L17" s="374"/>
      <c r="M17" s="374"/>
      <c r="N17" s="374"/>
      <c r="O17" s="374"/>
      <c r="P17" s="374"/>
      <c r="Q17" s="374"/>
      <c r="R17" s="374"/>
      <c r="S17" s="374"/>
      <c r="T17" s="374"/>
      <c r="U17" s="374"/>
      <c r="V17" s="374"/>
      <c r="W17" s="374"/>
      <c r="X17" s="374"/>
      <c r="Y17" s="374"/>
      <c r="Z17" s="374"/>
      <c r="AA17" s="374"/>
      <c r="AB17" s="374"/>
      <c r="AC17" s="374"/>
      <c r="AD17" s="374"/>
      <c r="AE17" s="374"/>
      <c r="AF17" s="374"/>
      <c r="AG17" s="374"/>
      <c r="AH17" s="374"/>
      <c r="AI17" s="374"/>
      <c r="AJ17" s="374"/>
      <c r="AK17" s="374"/>
      <c r="AL17" s="374"/>
      <c r="AM17" s="374"/>
      <c r="AN17" s="374"/>
      <c r="AO17" s="374"/>
      <c r="AP17" s="374"/>
      <c r="AQ17" s="374"/>
      <c r="AR17" s="374"/>
      <c r="AS17" s="374"/>
      <c r="AT17" s="374"/>
      <c r="AU17" s="374"/>
      <c r="AV17" s="374"/>
      <c r="AW17" s="374"/>
      <c r="AX17" s="374"/>
      <c r="AY17" s="374"/>
      <c r="AZ17" s="374"/>
      <c r="BA17" s="374"/>
      <c r="BB17" s="374"/>
      <c r="BC17" s="374"/>
      <c r="BD17" s="374"/>
      <c r="BE17" s="374"/>
      <c r="BF17" s="374"/>
      <c r="BG17" s="374"/>
      <c r="BH17" s="374"/>
      <c r="BI17" s="374"/>
      <c r="BJ17" s="374"/>
      <c r="BK17" s="374"/>
      <c r="BL17" s="374"/>
      <c r="BM17" s="374"/>
      <c r="BN17" s="374"/>
      <c r="BO17" s="374"/>
      <c r="BP17" s="374"/>
      <c r="BQ17" s="374"/>
      <c r="BR17" s="374"/>
      <c r="BS17" s="374"/>
      <c r="BT17" s="374"/>
      <c r="BU17" s="374"/>
      <c r="BV17" s="374"/>
      <c r="BW17" s="374"/>
      <c r="BX17" s="374"/>
      <c r="BY17" s="374"/>
      <c r="BZ17" s="374"/>
      <c r="CA17" s="374"/>
      <c r="CB17" s="374"/>
      <c r="CC17" s="374"/>
      <c r="CD17" s="374"/>
      <c r="CE17" s="374"/>
      <c r="CF17" s="374"/>
      <c r="CG17" s="374"/>
      <c r="CH17" s="374"/>
      <c r="CI17" s="374"/>
      <c r="CJ17" s="374"/>
      <c r="CK17" s="374"/>
      <c r="CL17" s="374"/>
      <c r="CM17" s="374"/>
      <c r="CN17" s="374"/>
      <c r="CO17" s="374"/>
      <c r="CP17" s="374"/>
      <c r="CQ17" s="374"/>
      <c r="CR17" s="374"/>
      <c r="CS17" s="374"/>
      <c r="CT17" s="374"/>
      <c r="CU17" s="374"/>
      <c r="CV17" s="374"/>
      <c r="CW17" s="374"/>
      <c r="CX17" s="374"/>
      <c r="CY17" s="374"/>
      <c r="CZ17" s="374"/>
      <c r="DA17" s="374"/>
      <c r="DB17" s="374"/>
      <c r="DC17" s="374"/>
      <c r="DD17" s="374"/>
      <c r="DE17" s="374"/>
    </row>
    <row r="18" spans="1:109" s="241" customFormat="1" ht="13.2" x14ac:dyDescent="0.2">
      <c r="A18" s="243"/>
      <c r="B18" s="374"/>
      <c r="C18" s="374"/>
      <c r="D18" s="374"/>
      <c r="E18" s="374"/>
      <c r="F18" s="374"/>
      <c r="G18" s="374"/>
      <c r="H18" s="374"/>
      <c r="I18" s="374"/>
      <c r="J18" s="374"/>
      <c r="K18" s="374"/>
      <c r="L18" s="374"/>
      <c r="M18" s="374"/>
      <c r="N18" s="374"/>
      <c r="O18" s="374"/>
      <c r="P18" s="374"/>
      <c r="Q18" s="374"/>
      <c r="R18" s="374"/>
      <c r="S18" s="374"/>
      <c r="T18" s="374"/>
      <c r="U18" s="374"/>
      <c r="V18" s="374"/>
      <c r="W18" s="374"/>
      <c r="X18" s="374"/>
      <c r="Y18" s="374"/>
      <c r="Z18" s="374"/>
      <c r="AA18" s="374"/>
      <c r="AB18" s="374"/>
      <c r="AC18" s="374"/>
      <c r="AD18" s="374"/>
      <c r="AE18" s="374"/>
      <c r="AF18" s="374"/>
      <c r="AG18" s="374"/>
      <c r="AH18" s="374"/>
      <c r="AI18" s="374"/>
      <c r="AJ18" s="374"/>
      <c r="AK18" s="374"/>
      <c r="AL18" s="374"/>
      <c r="AM18" s="374"/>
      <c r="AN18" s="374"/>
      <c r="AO18" s="374"/>
      <c r="AP18" s="374"/>
      <c r="AQ18" s="374"/>
      <c r="AR18" s="374"/>
      <c r="AS18" s="374"/>
      <c r="AT18" s="374"/>
      <c r="AU18" s="374"/>
      <c r="AV18" s="374"/>
      <c r="AW18" s="374"/>
      <c r="AX18" s="374"/>
      <c r="AY18" s="374"/>
      <c r="AZ18" s="374"/>
      <c r="BA18" s="374"/>
      <c r="BB18" s="374"/>
      <c r="BC18" s="374"/>
      <c r="BD18" s="374"/>
      <c r="BE18" s="374"/>
      <c r="BF18" s="374"/>
      <c r="BG18" s="374"/>
      <c r="BH18" s="374"/>
      <c r="BI18" s="374"/>
      <c r="BJ18" s="374"/>
      <c r="BK18" s="374"/>
      <c r="BL18" s="374"/>
      <c r="BM18" s="374"/>
      <c r="BN18" s="374"/>
      <c r="BO18" s="374"/>
      <c r="BP18" s="374"/>
      <c r="BQ18" s="374"/>
      <c r="BR18" s="374"/>
      <c r="BS18" s="374"/>
      <c r="BT18" s="374"/>
      <c r="BU18" s="374"/>
      <c r="BV18" s="374"/>
      <c r="BW18" s="374"/>
      <c r="BX18" s="374"/>
      <c r="BY18" s="374"/>
      <c r="BZ18" s="374"/>
      <c r="CA18" s="374"/>
      <c r="CB18" s="374"/>
      <c r="CC18" s="374"/>
      <c r="CD18" s="374"/>
      <c r="CE18" s="374"/>
      <c r="CF18" s="374"/>
      <c r="CG18" s="374"/>
      <c r="CH18" s="374"/>
      <c r="CI18" s="374"/>
      <c r="CJ18" s="374"/>
      <c r="CK18" s="374"/>
      <c r="CL18" s="374"/>
      <c r="CM18" s="374"/>
      <c r="CN18" s="374"/>
      <c r="CO18" s="374"/>
      <c r="CP18" s="374"/>
      <c r="CQ18" s="374"/>
      <c r="CR18" s="374"/>
      <c r="CS18" s="374"/>
      <c r="CT18" s="374"/>
      <c r="CU18" s="374"/>
      <c r="CV18" s="374"/>
      <c r="CW18" s="374"/>
      <c r="CX18" s="374"/>
      <c r="CY18" s="374"/>
      <c r="CZ18" s="374"/>
      <c r="DA18" s="374"/>
      <c r="DB18" s="374"/>
      <c r="DC18" s="374"/>
      <c r="DD18" s="374"/>
      <c r="DE18" s="374"/>
    </row>
    <row r="19" spans="1:109" ht="13.2" x14ac:dyDescent="0.2">
      <c r="DD19" s="243"/>
      <c r="DE19" s="243"/>
    </row>
    <row r="20" spans="1:109" ht="13.2" x14ac:dyDescent="0.2">
      <c r="DD20" s="243"/>
      <c r="DE20" s="243"/>
    </row>
    <row r="21" spans="1:109" ht="17.25" customHeight="1" x14ac:dyDescent="0.2">
      <c r="B21" s="373"/>
      <c r="C21" s="245"/>
      <c r="D21" s="245"/>
      <c r="E21" s="245"/>
      <c r="F21" s="245"/>
      <c r="G21" s="245"/>
      <c r="H21" s="245"/>
      <c r="I21" s="245"/>
      <c r="J21" s="245"/>
      <c r="K21" s="245"/>
      <c r="L21" s="245"/>
      <c r="M21" s="245"/>
      <c r="N21" s="372"/>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72"/>
      <c r="AU21" s="245"/>
      <c r="AV21" s="245"/>
      <c r="AW21" s="245"/>
      <c r="AX21" s="245"/>
      <c r="AY21" s="245"/>
      <c r="AZ21" s="245"/>
      <c r="BA21" s="245"/>
      <c r="BB21" s="245"/>
      <c r="BC21" s="245"/>
      <c r="BD21" s="245"/>
      <c r="BE21" s="245"/>
      <c r="BF21" s="372"/>
      <c r="BG21" s="245"/>
      <c r="BH21" s="245"/>
      <c r="BI21" s="245"/>
      <c r="BJ21" s="245"/>
      <c r="BK21" s="245"/>
      <c r="BL21" s="245"/>
      <c r="BM21" s="245"/>
      <c r="BN21" s="245"/>
      <c r="BO21" s="245"/>
      <c r="BP21" s="245"/>
      <c r="BQ21" s="245"/>
      <c r="BR21" s="372"/>
      <c r="BS21" s="245"/>
      <c r="BT21" s="245"/>
      <c r="BU21" s="245"/>
      <c r="BV21" s="245"/>
      <c r="BW21" s="245"/>
      <c r="BX21" s="245"/>
      <c r="BY21" s="245"/>
      <c r="BZ21" s="245"/>
      <c r="CA21" s="245"/>
      <c r="CB21" s="245"/>
      <c r="CC21" s="245"/>
      <c r="CD21" s="372"/>
      <c r="CE21" s="245"/>
      <c r="CF21" s="245"/>
      <c r="CG21" s="245"/>
      <c r="CH21" s="245"/>
      <c r="CI21" s="245"/>
      <c r="CJ21" s="245"/>
      <c r="CK21" s="245"/>
      <c r="CL21" s="245"/>
      <c r="CM21" s="245"/>
      <c r="CN21" s="245"/>
      <c r="CO21" s="245"/>
      <c r="CP21" s="372"/>
      <c r="CQ21" s="245"/>
      <c r="CR21" s="245"/>
      <c r="CS21" s="245"/>
      <c r="CT21" s="245"/>
      <c r="CU21" s="245"/>
      <c r="CV21" s="245"/>
      <c r="CW21" s="245"/>
      <c r="CX21" s="245"/>
      <c r="CY21" s="245"/>
      <c r="CZ21" s="245"/>
      <c r="DA21" s="245"/>
      <c r="DB21" s="372"/>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64"/>
      <c r="DD40" s="364"/>
      <c r="DE40" s="243"/>
    </row>
    <row r="41" spans="2:109" ht="16.2" x14ac:dyDescent="0.2">
      <c r="B41" s="244" t="s">
        <v>577</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61"/>
      <c r="I42" s="360"/>
      <c r="J42" s="360"/>
      <c r="K42" s="360"/>
      <c r="AM42" s="361"/>
      <c r="AN42" s="361" t="s">
        <v>573</v>
      </c>
      <c r="AP42" s="360"/>
      <c r="AQ42" s="360"/>
      <c r="AR42" s="360"/>
      <c r="AY42" s="361"/>
      <c r="BA42" s="360"/>
      <c r="BB42" s="360"/>
      <c r="BC42" s="360"/>
      <c r="BK42" s="361"/>
      <c r="BM42" s="360"/>
      <c r="BN42" s="360"/>
      <c r="BO42" s="360"/>
      <c r="BW42" s="361"/>
      <c r="BY42" s="360"/>
      <c r="BZ42" s="360"/>
      <c r="CA42" s="360"/>
      <c r="CI42" s="361"/>
      <c r="CK42" s="360"/>
      <c r="CL42" s="360"/>
      <c r="CM42" s="360"/>
      <c r="CU42" s="361"/>
      <c r="CW42" s="360"/>
      <c r="CX42" s="360"/>
      <c r="CY42" s="360"/>
    </row>
    <row r="43" spans="2:109" ht="13.5" customHeight="1" x14ac:dyDescent="0.2">
      <c r="B43" s="247"/>
      <c r="AN43" s="389" t="s">
        <v>576</v>
      </c>
      <c r="AO43" s="390"/>
      <c r="AP43" s="390"/>
      <c r="AQ43" s="390"/>
      <c r="AR43" s="390"/>
      <c r="AS43" s="390"/>
      <c r="AT43" s="390"/>
      <c r="AU43" s="390"/>
      <c r="AV43" s="390"/>
      <c r="AW43" s="390"/>
      <c r="AX43" s="390"/>
      <c r="AY43" s="390"/>
      <c r="AZ43" s="390"/>
      <c r="BA43" s="390"/>
      <c r="BB43" s="390"/>
      <c r="BC43" s="390"/>
      <c r="BD43" s="390"/>
      <c r="BE43" s="390"/>
      <c r="BF43" s="390"/>
      <c r="BG43" s="390"/>
      <c r="BH43" s="390"/>
      <c r="BI43" s="390"/>
      <c r="BJ43" s="390"/>
      <c r="BK43" s="390"/>
      <c r="BL43" s="390"/>
      <c r="BM43" s="390"/>
      <c r="BN43" s="390"/>
      <c r="BO43" s="390"/>
      <c r="BP43" s="390"/>
      <c r="BQ43" s="390"/>
      <c r="BR43" s="390"/>
      <c r="BS43" s="390"/>
      <c r="BT43" s="390"/>
      <c r="BU43" s="390"/>
      <c r="BV43" s="390"/>
      <c r="BW43" s="390"/>
      <c r="BX43" s="390"/>
      <c r="BY43" s="390"/>
      <c r="BZ43" s="390"/>
      <c r="CA43" s="390"/>
      <c r="CB43" s="390"/>
      <c r="CC43" s="390"/>
      <c r="CD43" s="390"/>
      <c r="CE43" s="390"/>
      <c r="CF43" s="390"/>
      <c r="CG43" s="390"/>
      <c r="CH43" s="390"/>
      <c r="CI43" s="390"/>
      <c r="CJ43" s="390"/>
      <c r="CK43" s="390"/>
      <c r="CL43" s="390"/>
      <c r="CM43" s="390"/>
      <c r="CN43" s="390"/>
      <c r="CO43" s="390"/>
      <c r="CP43" s="390"/>
      <c r="CQ43" s="390"/>
      <c r="CR43" s="390"/>
      <c r="CS43" s="390"/>
      <c r="CT43" s="390"/>
      <c r="CU43" s="390"/>
      <c r="CV43" s="390"/>
      <c r="CW43" s="390"/>
      <c r="CX43" s="390"/>
      <c r="CY43" s="390"/>
      <c r="CZ43" s="390"/>
      <c r="DA43" s="390"/>
      <c r="DB43" s="390"/>
      <c r="DC43" s="391"/>
    </row>
    <row r="44" spans="2:109" ht="13.2" x14ac:dyDescent="0.2">
      <c r="B44" s="247"/>
      <c r="AN44" s="392"/>
      <c r="AO44" s="393"/>
      <c r="AP44" s="393"/>
      <c r="AQ44" s="393"/>
      <c r="AR44" s="393"/>
      <c r="AS44" s="393"/>
      <c r="AT44" s="393"/>
      <c r="AU44" s="393"/>
      <c r="AV44" s="393"/>
      <c r="AW44" s="393"/>
      <c r="AX44" s="393"/>
      <c r="AY44" s="393"/>
      <c r="AZ44" s="393"/>
      <c r="BA44" s="393"/>
      <c r="BB44" s="393"/>
      <c r="BC44" s="393"/>
      <c r="BD44" s="393"/>
      <c r="BE44" s="393"/>
      <c r="BF44" s="393"/>
      <c r="BG44" s="393"/>
      <c r="BH44" s="393"/>
      <c r="BI44" s="393"/>
      <c r="BJ44" s="393"/>
      <c r="BK44" s="393"/>
      <c r="BL44" s="393"/>
      <c r="BM44" s="393"/>
      <c r="BN44" s="393"/>
      <c r="BO44" s="393"/>
      <c r="BP44" s="393"/>
      <c r="BQ44" s="393"/>
      <c r="BR44" s="393"/>
      <c r="BS44" s="393"/>
      <c r="BT44" s="393"/>
      <c r="BU44" s="393"/>
      <c r="BV44" s="393"/>
      <c r="BW44" s="393"/>
      <c r="BX44" s="393"/>
      <c r="BY44" s="393"/>
      <c r="BZ44" s="393"/>
      <c r="CA44" s="393"/>
      <c r="CB44" s="393"/>
      <c r="CC44" s="393"/>
      <c r="CD44" s="393"/>
      <c r="CE44" s="393"/>
      <c r="CF44" s="393"/>
      <c r="CG44" s="393"/>
      <c r="CH44" s="393"/>
      <c r="CI44" s="393"/>
      <c r="CJ44" s="393"/>
      <c r="CK44" s="393"/>
      <c r="CL44" s="393"/>
      <c r="CM44" s="393"/>
      <c r="CN44" s="393"/>
      <c r="CO44" s="393"/>
      <c r="CP44" s="393"/>
      <c r="CQ44" s="393"/>
      <c r="CR44" s="393"/>
      <c r="CS44" s="393"/>
      <c r="CT44" s="393"/>
      <c r="CU44" s="393"/>
      <c r="CV44" s="393"/>
      <c r="CW44" s="393"/>
      <c r="CX44" s="393"/>
      <c r="CY44" s="393"/>
      <c r="CZ44" s="393"/>
      <c r="DA44" s="393"/>
      <c r="DB44" s="393"/>
      <c r="DC44" s="394"/>
    </row>
    <row r="45" spans="2:109" ht="13.2" x14ac:dyDescent="0.2">
      <c r="B45" s="247"/>
      <c r="AN45" s="392"/>
      <c r="AO45" s="393"/>
      <c r="AP45" s="393"/>
      <c r="AQ45" s="393"/>
      <c r="AR45" s="393"/>
      <c r="AS45" s="393"/>
      <c r="AT45" s="393"/>
      <c r="AU45" s="393"/>
      <c r="AV45" s="393"/>
      <c r="AW45" s="393"/>
      <c r="AX45" s="393"/>
      <c r="AY45" s="393"/>
      <c r="AZ45" s="393"/>
      <c r="BA45" s="393"/>
      <c r="BB45" s="393"/>
      <c r="BC45" s="393"/>
      <c r="BD45" s="393"/>
      <c r="BE45" s="393"/>
      <c r="BF45" s="393"/>
      <c r="BG45" s="393"/>
      <c r="BH45" s="393"/>
      <c r="BI45" s="393"/>
      <c r="BJ45" s="393"/>
      <c r="BK45" s="393"/>
      <c r="BL45" s="393"/>
      <c r="BM45" s="393"/>
      <c r="BN45" s="393"/>
      <c r="BO45" s="393"/>
      <c r="BP45" s="393"/>
      <c r="BQ45" s="393"/>
      <c r="BR45" s="393"/>
      <c r="BS45" s="393"/>
      <c r="BT45" s="393"/>
      <c r="BU45" s="393"/>
      <c r="BV45" s="393"/>
      <c r="BW45" s="393"/>
      <c r="BX45" s="393"/>
      <c r="BY45" s="393"/>
      <c r="BZ45" s="393"/>
      <c r="CA45" s="393"/>
      <c r="CB45" s="393"/>
      <c r="CC45" s="393"/>
      <c r="CD45" s="393"/>
      <c r="CE45" s="393"/>
      <c r="CF45" s="393"/>
      <c r="CG45" s="393"/>
      <c r="CH45" s="393"/>
      <c r="CI45" s="393"/>
      <c r="CJ45" s="393"/>
      <c r="CK45" s="393"/>
      <c r="CL45" s="393"/>
      <c r="CM45" s="393"/>
      <c r="CN45" s="393"/>
      <c r="CO45" s="393"/>
      <c r="CP45" s="393"/>
      <c r="CQ45" s="393"/>
      <c r="CR45" s="393"/>
      <c r="CS45" s="393"/>
      <c r="CT45" s="393"/>
      <c r="CU45" s="393"/>
      <c r="CV45" s="393"/>
      <c r="CW45" s="393"/>
      <c r="CX45" s="393"/>
      <c r="CY45" s="393"/>
      <c r="CZ45" s="393"/>
      <c r="DA45" s="393"/>
      <c r="DB45" s="393"/>
      <c r="DC45" s="394"/>
    </row>
    <row r="46" spans="2:109" ht="13.2" x14ac:dyDescent="0.2">
      <c r="B46" s="247"/>
      <c r="AN46" s="392"/>
      <c r="AO46" s="393"/>
      <c r="AP46" s="393"/>
      <c r="AQ46" s="393"/>
      <c r="AR46" s="393"/>
      <c r="AS46" s="393"/>
      <c r="AT46" s="393"/>
      <c r="AU46" s="393"/>
      <c r="AV46" s="393"/>
      <c r="AW46" s="393"/>
      <c r="AX46" s="393"/>
      <c r="AY46" s="393"/>
      <c r="AZ46" s="393"/>
      <c r="BA46" s="393"/>
      <c r="BB46" s="393"/>
      <c r="BC46" s="393"/>
      <c r="BD46" s="393"/>
      <c r="BE46" s="393"/>
      <c r="BF46" s="393"/>
      <c r="BG46" s="393"/>
      <c r="BH46" s="393"/>
      <c r="BI46" s="393"/>
      <c r="BJ46" s="393"/>
      <c r="BK46" s="393"/>
      <c r="BL46" s="393"/>
      <c r="BM46" s="393"/>
      <c r="BN46" s="393"/>
      <c r="BO46" s="393"/>
      <c r="BP46" s="393"/>
      <c r="BQ46" s="393"/>
      <c r="BR46" s="393"/>
      <c r="BS46" s="393"/>
      <c r="BT46" s="393"/>
      <c r="BU46" s="393"/>
      <c r="BV46" s="393"/>
      <c r="BW46" s="393"/>
      <c r="BX46" s="393"/>
      <c r="BY46" s="393"/>
      <c r="BZ46" s="393"/>
      <c r="CA46" s="393"/>
      <c r="CB46" s="393"/>
      <c r="CC46" s="393"/>
      <c r="CD46" s="393"/>
      <c r="CE46" s="393"/>
      <c r="CF46" s="393"/>
      <c r="CG46" s="393"/>
      <c r="CH46" s="393"/>
      <c r="CI46" s="393"/>
      <c r="CJ46" s="393"/>
      <c r="CK46" s="393"/>
      <c r="CL46" s="393"/>
      <c r="CM46" s="393"/>
      <c r="CN46" s="393"/>
      <c r="CO46" s="393"/>
      <c r="CP46" s="393"/>
      <c r="CQ46" s="393"/>
      <c r="CR46" s="393"/>
      <c r="CS46" s="393"/>
      <c r="CT46" s="393"/>
      <c r="CU46" s="393"/>
      <c r="CV46" s="393"/>
      <c r="CW46" s="393"/>
      <c r="CX46" s="393"/>
      <c r="CY46" s="393"/>
      <c r="CZ46" s="393"/>
      <c r="DA46" s="393"/>
      <c r="DB46" s="393"/>
      <c r="DC46" s="394"/>
    </row>
    <row r="47" spans="2:109" ht="13.2" x14ac:dyDescent="0.2">
      <c r="B47" s="247"/>
      <c r="AN47" s="395"/>
      <c r="AO47" s="396"/>
      <c r="AP47" s="396"/>
      <c r="AQ47" s="396"/>
      <c r="AR47" s="396"/>
      <c r="AS47" s="396"/>
      <c r="AT47" s="396"/>
      <c r="AU47" s="396"/>
      <c r="AV47" s="396"/>
      <c r="AW47" s="396"/>
      <c r="AX47" s="396"/>
      <c r="AY47" s="396"/>
      <c r="AZ47" s="396"/>
      <c r="BA47" s="396"/>
      <c r="BB47" s="396"/>
      <c r="BC47" s="396"/>
      <c r="BD47" s="396"/>
      <c r="BE47" s="396"/>
      <c r="BF47" s="396"/>
      <c r="BG47" s="396"/>
      <c r="BH47" s="396"/>
      <c r="BI47" s="396"/>
      <c r="BJ47" s="396"/>
      <c r="BK47" s="396"/>
      <c r="BL47" s="396"/>
      <c r="BM47" s="396"/>
      <c r="BN47" s="396"/>
      <c r="BO47" s="396"/>
      <c r="BP47" s="396"/>
      <c r="BQ47" s="396"/>
      <c r="BR47" s="396"/>
      <c r="BS47" s="396"/>
      <c r="BT47" s="396"/>
      <c r="BU47" s="396"/>
      <c r="BV47" s="396"/>
      <c r="BW47" s="396"/>
      <c r="BX47" s="396"/>
      <c r="BY47" s="396"/>
      <c r="BZ47" s="396"/>
      <c r="CA47" s="396"/>
      <c r="CB47" s="396"/>
      <c r="CC47" s="396"/>
      <c r="CD47" s="396"/>
      <c r="CE47" s="396"/>
      <c r="CF47" s="396"/>
      <c r="CG47" s="396"/>
      <c r="CH47" s="396"/>
      <c r="CI47" s="396"/>
      <c r="CJ47" s="396"/>
      <c r="CK47" s="396"/>
      <c r="CL47" s="396"/>
      <c r="CM47" s="396"/>
      <c r="CN47" s="396"/>
      <c r="CO47" s="396"/>
      <c r="CP47" s="396"/>
      <c r="CQ47" s="396"/>
      <c r="CR47" s="396"/>
      <c r="CS47" s="396"/>
      <c r="CT47" s="396"/>
      <c r="CU47" s="396"/>
      <c r="CV47" s="396"/>
      <c r="CW47" s="396"/>
      <c r="CX47" s="396"/>
      <c r="CY47" s="396"/>
      <c r="CZ47" s="396"/>
      <c r="DA47" s="396"/>
      <c r="DB47" s="396"/>
      <c r="DC47" s="397"/>
    </row>
    <row r="48" spans="2:109" ht="13.2" x14ac:dyDescent="0.2">
      <c r="B48" s="247"/>
      <c r="H48" s="352"/>
      <c r="I48" s="352"/>
      <c r="J48" s="352"/>
      <c r="AN48" s="352"/>
      <c r="AO48" s="352"/>
      <c r="AP48" s="352"/>
      <c r="AZ48" s="352"/>
      <c r="BA48" s="352"/>
      <c r="BB48" s="352"/>
      <c r="BL48" s="352"/>
      <c r="BM48" s="352"/>
      <c r="BN48" s="352"/>
      <c r="BX48" s="352"/>
      <c r="BY48" s="352"/>
      <c r="BZ48" s="352"/>
      <c r="CJ48" s="352"/>
      <c r="CK48" s="352"/>
      <c r="CL48" s="352"/>
      <c r="CV48" s="352"/>
      <c r="CW48" s="352"/>
      <c r="CX48" s="352"/>
    </row>
    <row r="49" spans="1:109" ht="13.2" x14ac:dyDescent="0.2">
      <c r="B49" s="247"/>
      <c r="AN49" s="243" t="s">
        <v>571</v>
      </c>
    </row>
    <row r="50" spans="1:109" ht="13.2" x14ac:dyDescent="0.2">
      <c r="B50" s="247"/>
      <c r="G50" s="383"/>
      <c r="H50" s="383"/>
      <c r="I50" s="383"/>
      <c r="J50" s="383"/>
      <c r="K50" s="354"/>
      <c r="L50" s="354"/>
      <c r="M50" s="353"/>
      <c r="N50" s="353"/>
      <c r="AN50" s="385"/>
      <c r="AO50" s="386"/>
      <c r="AP50" s="386"/>
      <c r="AQ50" s="386"/>
      <c r="AR50" s="386"/>
      <c r="AS50" s="386"/>
      <c r="AT50" s="386"/>
      <c r="AU50" s="386"/>
      <c r="AV50" s="386"/>
      <c r="AW50" s="386"/>
      <c r="AX50" s="386"/>
      <c r="AY50" s="386"/>
      <c r="AZ50" s="386"/>
      <c r="BA50" s="386"/>
      <c r="BB50" s="386"/>
      <c r="BC50" s="386"/>
      <c r="BD50" s="386"/>
      <c r="BE50" s="386"/>
      <c r="BF50" s="386"/>
      <c r="BG50" s="386"/>
      <c r="BH50" s="386"/>
      <c r="BI50" s="386"/>
      <c r="BJ50" s="386"/>
      <c r="BK50" s="386"/>
      <c r="BL50" s="386"/>
      <c r="BM50" s="386"/>
      <c r="BN50" s="386"/>
      <c r="BO50" s="387"/>
      <c r="BP50" s="379" t="s">
        <v>526</v>
      </c>
      <c r="BQ50" s="379"/>
      <c r="BR50" s="379"/>
      <c r="BS50" s="379"/>
      <c r="BT50" s="379"/>
      <c r="BU50" s="379"/>
      <c r="BV50" s="379"/>
      <c r="BW50" s="379"/>
      <c r="BX50" s="379" t="s">
        <v>527</v>
      </c>
      <c r="BY50" s="379"/>
      <c r="BZ50" s="379"/>
      <c r="CA50" s="379"/>
      <c r="CB50" s="379"/>
      <c r="CC50" s="379"/>
      <c r="CD50" s="379"/>
      <c r="CE50" s="379"/>
      <c r="CF50" s="379" t="s">
        <v>528</v>
      </c>
      <c r="CG50" s="379"/>
      <c r="CH50" s="379"/>
      <c r="CI50" s="379"/>
      <c r="CJ50" s="379"/>
      <c r="CK50" s="379"/>
      <c r="CL50" s="379"/>
      <c r="CM50" s="379"/>
      <c r="CN50" s="379" t="s">
        <v>529</v>
      </c>
      <c r="CO50" s="379"/>
      <c r="CP50" s="379"/>
      <c r="CQ50" s="379"/>
      <c r="CR50" s="379"/>
      <c r="CS50" s="379"/>
      <c r="CT50" s="379"/>
      <c r="CU50" s="379"/>
      <c r="CV50" s="379" t="s">
        <v>530</v>
      </c>
      <c r="CW50" s="379"/>
      <c r="CX50" s="379"/>
      <c r="CY50" s="379"/>
      <c r="CZ50" s="379"/>
      <c r="DA50" s="379"/>
      <c r="DB50" s="379"/>
      <c r="DC50" s="379"/>
    </row>
    <row r="51" spans="1:109" ht="13.5" customHeight="1" x14ac:dyDescent="0.2">
      <c r="B51" s="247"/>
      <c r="G51" s="388"/>
      <c r="H51" s="388"/>
      <c r="I51" s="398"/>
      <c r="J51" s="398"/>
      <c r="K51" s="384"/>
      <c r="L51" s="384"/>
      <c r="M51" s="384"/>
      <c r="N51" s="384"/>
      <c r="AM51" s="352"/>
      <c r="AN51" s="380" t="s">
        <v>570</v>
      </c>
      <c r="AO51" s="380"/>
      <c r="AP51" s="380"/>
      <c r="AQ51" s="380"/>
      <c r="AR51" s="380"/>
      <c r="AS51" s="380"/>
      <c r="AT51" s="380"/>
      <c r="AU51" s="380"/>
      <c r="AV51" s="380"/>
      <c r="AW51" s="380"/>
      <c r="AX51" s="380"/>
      <c r="AY51" s="380"/>
      <c r="AZ51" s="380"/>
      <c r="BA51" s="380"/>
      <c r="BB51" s="380" t="s">
        <v>568</v>
      </c>
      <c r="BC51" s="380"/>
      <c r="BD51" s="380"/>
      <c r="BE51" s="380"/>
      <c r="BF51" s="380"/>
      <c r="BG51" s="380"/>
      <c r="BH51" s="380"/>
      <c r="BI51" s="380"/>
      <c r="BJ51" s="380"/>
      <c r="BK51" s="380"/>
      <c r="BL51" s="380"/>
      <c r="BM51" s="380"/>
      <c r="BN51" s="380"/>
      <c r="BO51" s="380"/>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row>
    <row r="52" spans="1:109" ht="13.2" x14ac:dyDescent="0.2">
      <c r="B52" s="247"/>
      <c r="G52" s="388"/>
      <c r="H52" s="388"/>
      <c r="I52" s="398"/>
      <c r="J52" s="398"/>
      <c r="K52" s="384"/>
      <c r="L52" s="384"/>
      <c r="M52" s="384"/>
      <c r="N52" s="384"/>
      <c r="AM52" s="352"/>
      <c r="AN52" s="380"/>
      <c r="AO52" s="380"/>
      <c r="AP52" s="380"/>
      <c r="AQ52" s="380"/>
      <c r="AR52" s="380"/>
      <c r="AS52" s="380"/>
      <c r="AT52" s="380"/>
      <c r="AU52" s="380"/>
      <c r="AV52" s="380"/>
      <c r="AW52" s="380"/>
      <c r="AX52" s="380"/>
      <c r="AY52" s="380"/>
      <c r="AZ52" s="380"/>
      <c r="BA52" s="380"/>
      <c r="BB52" s="380"/>
      <c r="BC52" s="380"/>
      <c r="BD52" s="380"/>
      <c r="BE52" s="380"/>
      <c r="BF52" s="380"/>
      <c r="BG52" s="380"/>
      <c r="BH52" s="380"/>
      <c r="BI52" s="380"/>
      <c r="BJ52" s="380"/>
      <c r="BK52" s="380"/>
      <c r="BL52" s="380"/>
      <c r="BM52" s="380"/>
      <c r="BN52" s="380"/>
      <c r="BO52" s="380"/>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row>
    <row r="53" spans="1:109" ht="13.2" x14ac:dyDescent="0.2">
      <c r="A53" s="360"/>
      <c r="B53" s="247"/>
      <c r="G53" s="388"/>
      <c r="H53" s="388"/>
      <c r="I53" s="383"/>
      <c r="J53" s="383"/>
      <c r="K53" s="384"/>
      <c r="L53" s="384"/>
      <c r="M53" s="384"/>
      <c r="N53" s="384"/>
      <c r="AM53" s="352"/>
      <c r="AN53" s="380"/>
      <c r="AO53" s="380"/>
      <c r="AP53" s="380"/>
      <c r="AQ53" s="380"/>
      <c r="AR53" s="380"/>
      <c r="AS53" s="380"/>
      <c r="AT53" s="380"/>
      <c r="AU53" s="380"/>
      <c r="AV53" s="380"/>
      <c r="AW53" s="380"/>
      <c r="AX53" s="380"/>
      <c r="AY53" s="380"/>
      <c r="AZ53" s="380"/>
      <c r="BA53" s="380"/>
      <c r="BB53" s="380" t="s">
        <v>575</v>
      </c>
      <c r="BC53" s="380"/>
      <c r="BD53" s="380"/>
      <c r="BE53" s="380"/>
      <c r="BF53" s="380"/>
      <c r="BG53" s="380"/>
      <c r="BH53" s="380"/>
      <c r="BI53" s="380"/>
      <c r="BJ53" s="380"/>
      <c r="BK53" s="380"/>
      <c r="BL53" s="380"/>
      <c r="BM53" s="380"/>
      <c r="BN53" s="380"/>
      <c r="BO53" s="380"/>
      <c r="BP53" s="377">
        <v>68.8</v>
      </c>
      <c r="BQ53" s="377"/>
      <c r="BR53" s="377"/>
      <c r="BS53" s="377"/>
      <c r="BT53" s="377"/>
      <c r="BU53" s="377"/>
      <c r="BV53" s="377"/>
      <c r="BW53" s="377"/>
      <c r="BX53" s="377">
        <v>65</v>
      </c>
      <c r="BY53" s="377"/>
      <c r="BZ53" s="377"/>
      <c r="CA53" s="377"/>
      <c r="CB53" s="377"/>
      <c r="CC53" s="377"/>
      <c r="CD53" s="377"/>
      <c r="CE53" s="377"/>
      <c r="CF53" s="377">
        <v>65.900000000000006</v>
      </c>
      <c r="CG53" s="377"/>
      <c r="CH53" s="377"/>
      <c r="CI53" s="377"/>
      <c r="CJ53" s="377"/>
      <c r="CK53" s="377"/>
      <c r="CL53" s="377"/>
      <c r="CM53" s="377"/>
      <c r="CN53" s="377">
        <v>66.400000000000006</v>
      </c>
      <c r="CO53" s="377"/>
      <c r="CP53" s="377"/>
      <c r="CQ53" s="377"/>
      <c r="CR53" s="377"/>
      <c r="CS53" s="377"/>
      <c r="CT53" s="377"/>
      <c r="CU53" s="377"/>
      <c r="CV53" s="377">
        <v>66.2</v>
      </c>
      <c r="CW53" s="377"/>
      <c r="CX53" s="377"/>
      <c r="CY53" s="377"/>
      <c r="CZ53" s="377"/>
      <c r="DA53" s="377"/>
      <c r="DB53" s="377"/>
      <c r="DC53" s="377"/>
    </row>
    <row r="54" spans="1:109" ht="13.2" x14ac:dyDescent="0.2">
      <c r="A54" s="360"/>
      <c r="B54" s="247"/>
      <c r="G54" s="388"/>
      <c r="H54" s="388"/>
      <c r="I54" s="383"/>
      <c r="J54" s="383"/>
      <c r="K54" s="384"/>
      <c r="L54" s="384"/>
      <c r="M54" s="384"/>
      <c r="N54" s="384"/>
      <c r="AM54" s="352"/>
      <c r="AN54" s="380"/>
      <c r="AO54" s="380"/>
      <c r="AP54" s="380"/>
      <c r="AQ54" s="380"/>
      <c r="AR54" s="380"/>
      <c r="AS54" s="380"/>
      <c r="AT54" s="380"/>
      <c r="AU54" s="380"/>
      <c r="AV54" s="380"/>
      <c r="AW54" s="380"/>
      <c r="AX54" s="380"/>
      <c r="AY54" s="380"/>
      <c r="AZ54" s="380"/>
      <c r="BA54" s="380"/>
      <c r="BB54" s="380"/>
      <c r="BC54" s="380"/>
      <c r="BD54" s="380"/>
      <c r="BE54" s="380"/>
      <c r="BF54" s="380"/>
      <c r="BG54" s="380"/>
      <c r="BH54" s="380"/>
      <c r="BI54" s="380"/>
      <c r="BJ54" s="380"/>
      <c r="BK54" s="380"/>
      <c r="BL54" s="380"/>
      <c r="BM54" s="380"/>
      <c r="BN54" s="380"/>
      <c r="BO54" s="380"/>
      <c r="BP54" s="377"/>
      <c r="BQ54" s="377"/>
      <c r="BR54" s="377"/>
      <c r="BS54" s="377"/>
      <c r="BT54" s="377"/>
      <c r="BU54" s="377"/>
      <c r="BV54" s="377"/>
      <c r="BW54" s="377"/>
      <c r="BX54" s="377"/>
      <c r="BY54" s="377"/>
      <c r="BZ54" s="377"/>
      <c r="CA54" s="377"/>
      <c r="CB54" s="377"/>
      <c r="CC54" s="377"/>
      <c r="CD54" s="377"/>
      <c r="CE54" s="377"/>
      <c r="CF54" s="377"/>
      <c r="CG54" s="377"/>
      <c r="CH54" s="377"/>
      <c r="CI54" s="377"/>
      <c r="CJ54" s="377"/>
      <c r="CK54" s="377"/>
      <c r="CL54" s="377"/>
      <c r="CM54" s="377"/>
      <c r="CN54" s="377"/>
      <c r="CO54" s="377"/>
      <c r="CP54" s="377"/>
      <c r="CQ54" s="377"/>
      <c r="CR54" s="377"/>
      <c r="CS54" s="377"/>
      <c r="CT54" s="377"/>
      <c r="CU54" s="377"/>
      <c r="CV54" s="377"/>
      <c r="CW54" s="377"/>
      <c r="CX54" s="377"/>
      <c r="CY54" s="377"/>
      <c r="CZ54" s="377"/>
      <c r="DA54" s="377"/>
      <c r="DB54" s="377"/>
      <c r="DC54" s="377"/>
    </row>
    <row r="55" spans="1:109" ht="13.2" x14ac:dyDescent="0.2">
      <c r="A55" s="360"/>
      <c r="B55" s="247"/>
      <c r="G55" s="383"/>
      <c r="H55" s="383"/>
      <c r="I55" s="383"/>
      <c r="J55" s="383"/>
      <c r="K55" s="384"/>
      <c r="L55" s="384"/>
      <c r="M55" s="384"/>
      <c r="N55" s="384"/>
      <c r="AN55" s="379" t="s">
        <v>569</v>
      </c>
      <c r="AO55" s="379"/>
      <c r="AP55" s="379"/>
      <c r="AQ55" s="379"/>
      <c r="AR55" s="379"/>
      <c r="AS55" s="379"/>
      <c r="AT55" s="379"/>
      <c r="AU55" s="379"/>
      <c r="AV55" s="379"/>
      <c r="AW55" s="379"/>
      <c r="AX55" s="379"/>
      <c r="AY55" s="379"/>
      <c r="AZ55" s="379"/>
      <c r="BA55" s="379"/>
      <c r="BB55" s="380" t="s">
        <v>568</v>
      </c>
      <c r="BC55" s="380"/>
      <c r="BD55" s="380"/>
      <c r="BE55" s="380"/>
      <c r="BF55" s="380"/>
      <c r="BG55" s="380"/>
      <c r="BH55" s="380"/>
      <c r="BI55" s="380"/>
      <c r="BJ55" s="380"/>
      <c r="BK55" s="380"/>
      <c r="BL55" s="380"/>
      <c r="BM55" s="380"/>
      <c r="BN55" s="380"/>
      <c r="BO55" s="380"/>
      <c r="BP55" s="377">
        <v>0</v>
      </c>
      <c r="BQ55" s="377"/>
      <c r="BR55" s="377"/>
      <c r="BS55" s="377"/>
      <c r="BT55" s="377"/>
      <c r="BU55" s="377"/>
      <c r="BV55" s="377"/>
      <c r="BW55" s="377"/>
      <c r="BX55" s="377">
        <v>0</v>
      </c>
      <c r="BY55" s="377"/>
      <c r="BZ55" s="377"/>
      <c r="CA55" s="377"/>
      <c r="CB55" s="377"/>
      <c r="CC55" s="377"/>
      <c r="CD55" s="377"/>
      <c r="CE55" s="377"/>
      <c r="CF55" s="377">
        <v>0</v>
      </c>
      <c r="CG55" s="377"/>
      <c r="CH55" s="377"/>
      <c r="CI55" s="377"/>
      <c r="CJ55" s="377"/>
      <c r="CK55" s="377"/>
      <c r="CL55" s="377"/>
      <c r="CM55" s="377"/>
      <c r="CN55" s="377">
        <v>0</v>
      </c>
      <c r="CO55" s="377"/>
      <c r="CP55" s="377"/>
      <c r="CQ55" s="377"/>
      <c r="CR55" s="377"/>
      <c r="CS55" s="377"/>
      <c r="CT55" s="377"/>
      <c r="CU55" s="377"/>
      <c r="CV55" s="377">
        <v>0</v>
      </c>
      <c r="CW55" s="377"/>
      <c r="CX55" s="377"/>
      <c r="CY55" s="377"/>
      <c r="CZ55" s="377"/>
      <c r="DA55" s="377"/>
      <c r="DB55" s="377"/>
      <c r="DC55" s="377"/>
    </row>
    <row r="56" spans="1:109" ht="13.2" x14ac:dyDescent="0.2">
      <c r="A56" s="360"/>
      <c r="B56" s="247"/>
      <c r="G56" s="383"/>
      <c r="H56" s="383"/>
      <c r="I56" s="383"/>
      <c r="J56" s="383"/>
      <c r="K56" s="384"/>
      <c r="L56" s="384"/>
      <c r="M56" s="384"/>
      <c r="N56" s="384"/>
      <c r="AN56" s="379"/>
      <c r="AO56" s="379"/>
      <c r="AP56" s="379"/>
      <c r="AQ56" s="379"/>
      <c r="AR56" s="379"/>
      <c r="AS56" s="379"/>
      <c r="AT56" s="379"/>
      <c r="AU56" s="379"/>
      <c r="AV56" s="379"/>
      <c r="AW56" s="379"/>
      <c r="AX56" s="379"/>
      <c r="AY56" s="379"/>
      <c r="AZ56" s="379"/>
      <c r="BA56" s="379"/>
      <c r="BB56" s="380"/>
      <c r="BC56" s="380"/>
      <c r="BD56" s="380"/>
      <c r="BE56" s="380"/>
      <c r="BF56" s="380"/>
      <c r="BG56" s="380"/>
      <c r="BH56" s="380"/>
      <c r="BI56" s="380"/>
      <c r="BJ56" s="380"/>
      <c r="BK56" s="380"/>
      <c r="BL56" s="380"/>
      <c r="BM56" s="380"/>
      <c r="BN56" s="380"/>
      <c r="BO56" s="380"/>
      <c r="BP56" s="377"/>
      <c r="BQ56" s="377"/>
      <c r="BR56" s="377"/>
      <c r="BS56" s="377"/>
      <c r="BT56" s="377"/>
      <c r="BU56" s="377"/>
      <c r="BV56" s="377"/>
      <c r="BW56" s="377"/>
      <c r="BX56" s="377"/>
      <c r="BY56" s="377"/>
      <c r="BZ56" s="377"/>
      <c r="CA56" s="377"/>
      <c r="CB56" s="377"/>
      <c r="CC56" s="377"/>
      <c r="CD56" s="377"/>
      <c r="CE56" s="377"/>
      <c r="CF56" s="377"/>
      <c r="CG56" s="377"/>
      <c r="CH56" s="377"/>
      <c r="CI56" s="377"/>
      <c r="CJ56" s="377"/>
      <c r="CK56" s="377"/>
      <c r="CL56" s="377"/>
      <c r="CM56" s="377"/>
      <c r="CN56" s="377"/>
      <c r="CO56" s="377"/>
      <c r="CP56" s="377"/>
      <c r="CQ56" s="377"/>
      <c r="CR56" s="377"/>
      <c r="CS56" s="377"/>
      <c r="CT56" s="377"/>
      <c r="CU56" s="377"/>
      <c r="CV56" s="377"/>
      <c r="CW56" s="377"/>
      <c r="CX56" s="377"/>
      <c r="CY56" s="377"/>
      <c r="CZ56" s="377"/>
      <c r="DA56" s="377"/>
      <c r="DB56" s="377"/>
      <c r="DC56" s="377"/>
    </row>
    <row r="57" spans="1:109" s="360" customFormat="1" ht="13.2" x14ac:dyDescent="0.2">
      <c r="B57" s="365"/>
      <c r="G57" s="383"/>
      <c r="H57" s="383"/>
      <c r="I57" s="381"/>
      <c r="J57" s="381"/>
      <c r="K57" s="384"/>
      <c r="L57" s="384"/>
      <c r="M57" s="384"/>
      <c r="N57" s="384"/>
      <c r="AM57" s="243"/>
      <c r="AN57" s="379"/>
      <c r="AO57" s="379"/>
      <c r="AP57" s="379"/>
      <c r="AQ57" s="379"/>
      <c r="AR57" s="379"/>
      <c r="AS57" s="379"/>
      <c r="AT57" s="379"/>
      <c r="AU57" s="379"/>
      <c r="AV57" s="379"/>
      <c r="AW57" s="379"/>
      <c r="AX57" s="379"/>
      <c r="AY57" s="379"/>
      <c r="AZ57" s="379"/>
      <c r="BA57" s="379"/>
      <c r="BB57" s="380" t="s">
        <v>575</v>
      </c>
      <c r="BC57" s="380"/>
      <c r="BD57" s="380"/>
      <c r="BE57" s="380"/>
      <c r="BF57" s="380"/>
      <c r="BG57" s="380"/>
      <c r="BH57" s="380"/>
      <c r="BI57" s="380"/>
      <c r="BJ57" s="380"/>
      <c r="BK57" s="380"/>
      <c r="BL57" s="380"/>
      <c r="BM57" s="380"/>
      <c r="BN57" s="380"/>
      <c r="BO57" s="380"/>
      <c r="BP57" s="377">
        <v>61</v>
      </c>
      <c r="BQ57" s="377"/>
      <c r="BR57" s="377"/>
      <c r="BS57" s="377"/>
      <c r="BT57" s="377"/>
      <c r="BU57" s="377"/>
      <c r="BV57" s="377"/>
      <c r="BW57" s="377"/>
      <c r="BX57" s="377">
        <v>62.2</v>
      </c>
      <c r="BY57" s="377"/>
      <c r="BZ57" s="377"/>
      <c r="CA57" s="377"/>
      <c r="CB57" s="377"/>
      <c r="CC57" s="377"/>
      <c r="CD57" s="377"/>
      <c r="CE57" s="377"/>
      <c r="CF57" s="377">
        <v>63.6</v>
      </c>
      <c r="CG57" s="377"/>
      <c r="CH57" s="377"/>
      <c r="CI57" s="377"/>
      <c r="CJ57" s="377"/>
      <c r="CK57" s="377"/>
      <c r="CL57" s="377"/>
      <c r="CM57" s="377"/>
      <c r="CN57" s="377">
        <v>65.900000000000006</v>
      </c>
      <c r="CO57" s="377"/>
      <c r="CP57" s="377"/>
      <c r="CQ57" s="377"/>
      <c r="CR57" s="377"/>
      <c r="CS57" s="377"/>
      <c r="CT57" s="377"/>
      <c r="CU57" s="377"/>
      <c r="CV57" s="377">
        <v>66.599999999999994</v>
      </c>
      <c r="CW57" s="377"/>
      <c r="CX57" s="377"/>
      <c r="CY57" s="377"/>
      <c r="CZ57" s="377"/>
      <c r="DA57" s="377"/>
      <c r="DB57" s="377"/>
      <c r="DC57" s="377"/>
      <c r="DD57" s="370"/>
      <c r="DE57" s="365"/>
    </row>
    <row r="58" spans="1:109" s="360" customFormat="1" ht="13.2" x14ac:dyDescent="0.2">
      <c r="A58" s="243"/>
      <c r="B58" s="365"/>
      <c r="G58" s="383"/>
      <c r="H58" s="383"/>
      <c r="I58" s="381"/>
      <c r="J58" s="381"/>
      <c r="K58" s="384"/>
      <c r="L58" s="384"/>
      <c r="M58" s="384"/>
      <c r="N58" s="384"/>
      <c r="AM58" s="243"/>
      <c r="AN58" s="379"/>
      <c r="AO58" s="379"/>
      <c r="AP58" s="379"/>
      <c r="AQ58" s="379"/>
      <c r="AR58" s="379"/>
      <c r="AS58" s="379"/>
      <c r="AT58" s="379"/>
      <c r="AU58" s="379"/>
      <c r="AV58" s="379"/>
      <c r="AW58" s="379"/>
      <c r="AX58" s="379"/>
      <c r="AY58" s="379"/>
      <c r="AZ58" s="379"/>
      <c r="BA58" s="379"/>
      <c r="BB58" s="380"/>
      <c r="BC58" s="380"/>
      <c r="BD58" s="380"/>
      <c r="BE58" s="380"/>
      <c r="BF58" s="380"/>
      <c r="BG58" s="380"/>
      <c r="BH58" s="380"/>
      <c r="BI58" s="380"/>
      <c r="BJ58" s="380"/>
      <c r="BK58" s="380"/>
      <c r="BL58" s="380"/>
      <c r="BM58" s="380"/>
      <c r="BN58" s="380"/>
      <c r="BO58" s="380"/>
      <c r="BP58" s="377"/>
      <c r="BQ58" s="377"/>
      <c r="BR58" s="377"/>
      <c r="BS58" s="377"/>
      <c r="BT58" s="377"/>
      <c r="BU58" s="377"/>
      <c r="BV58" s="377"/>
      <c r="BW58" s="377"/>
      <c r="BX58" s="377"/>
      <c r="BY58" s="377"/>
      <c r="BZ58" s="377"/>
      <c r="CA58" s="377"/>
      <c r="CB58" s="377"/>
      <c r="CC58" s="377"/>
      <c r="CD58" s="377"/>
      <c r="CE58" s="377"/>
      <c r="CF58" s="377"/>
      <c r="CG58" s="377"/>
      <c r="CH58" s="377"/>
      <c r="CI58" s="377"/>
      <c r="CJ58" s="377"/>
      <c r="CK58" s="377"/>
      <c r="CL58" s="377"/>
      <c r="CM58" s="377"/>
      <c r="CN58" s="377"/>
      <c r="CO58" s="377"/>
      <c r="CP58" s="377"/>
      <c r="CQ58" s="377"/>
      <c r="CR58" s="377"/>
      <c r="CS58" s="377"/>
      <c r="CT58" s="377"/>
      <c r="CU58" s="377"/>
      <c r="CV58" s="377"/>
      <c r="CW58" s="377"/>
      <c r="CX58" s="377"/>
      <c r="CY58" s="377"/>
      <c r="CZ58" s="377"/>
      <c r="DA58" s="377"/>
      <c r="DB58" s="377"/>
      <c r="DC58" s="377"/>
      <c r="DD58" s="370"/>
      <c r="DE58" s="365"/>
    </row>
    <row r="59" spans="1:109" s="360" customFormat="1" ht="13.2" x14ac:dyDescent="0.2">
      <c r="A59" s="243"/>
      <c r="B59" s="365"/>
      <c r="K59" s="371"/>
      <c r="L59" s="371"/>
      <c r="M59" s="371"/>
      <c r="N59" s="371"/>
      <c r="AQ59" s="371"/>
      <c r="AR59" s="371"/>
      <c r="AS59" s="371"/>
      <c r="AT59" s="371"/>
      <c r="BC59" s="371"/>
      <c r="BD59" s="371"/>
      <c r="BE59" s="371"/>
      <c r="BF59" s="371"/>
      <c r="BO59" s="371"/>
      <c r="BP59" s="371"/>
      <c r="BQ59" s="371"/>
      <c r="BR59" s="371"/>
      <c r="CA59" s="371"/>
      <c r="CB59" s="371"/>
      <c r="CC59" s="371"/>
      <c r="CD59" s="371"/>
      <c r="CM59" s="371"/>
      <c r="CN59" s="371"/>
      <c r="CO59" s="371"/>
      <c r="CP59" s="371"/>
      <c r="CY59" s="371"/>
      <c r="CZ59" s="371"/>
      <c r="DA59" s="371"/>
      <c r="DB59" s="371"/>
      <c r="DC59" s="371"/>
      <c r="DD59" s="370"/>
      <c r="DE59" s="365"/>
    </row>
    <row r="60" spans="1:109" s="360" customFormat="1" ht="13.2" x14ac:dyDescent="0.2">
      <c r="A60" s="243"/>
      <c r="B60" s="365"/>
      <c r="K60" s="371"/>
      <c r="L60" s="371"/>
      <c r="M60" s="371"/>
      <c r="N60" s="371"/>
      <c r="AQ60" s="371"/>
      <c r="AR60" s="371"/>
      <c r="AS60" s="371"/>
      <c r="AT60" s="371"/>
      <c r="BC60" s="371"/>
      <c r="BD60" s="371"/>
      <c r="BE60" s="371"/>
      <c r="BF60" s="371"/>
      <c r="BO60" s="371"/>
      <c r="BP60" s="371"/>
      <c r="BQ60" s="371"/>
      <c r="BR60" s="371"/>
      <c r="CA60" s="371"/>
      <c r="CB60" s="371"/>
      <c r="CC60" s="371"/>
      <c r="CD60" s="371"/>
      <c r="CM60" s="371"/>
      <c r="CN60" s="371"/>
      <c r="CO60" s="371"/>
      <c r="CP60" s="371"/>
      <c r="CY60" s="371"/>
      <c r="CZ60" s="371"/>
      <c r="DA60" s="371"/>
      <c r="DB60" s="371"/>
      <c r="DC60" s="371"/>
      <c r="DD60" s="370"/>
      <c r="DE60" s="365"/>
    </row>
    <row r="61" spans="1:109" s="360" customFormat="1" ht="13.2" x14ac:dyDescent="0.2">
      <c r="A61" s="243"/>
      <c r="B61" s="369"/>
      <c r="C61" s="368"/>
      <c r="D61" s="368"/>
      <c r="E61" s="368"/>
      <c r="F61" s="368"/>
      <c r="G61" s="368"/>
      <c r="H61" s="368"/>
      <c r="I61" s="368"/>
      <c r="J61" s="368"/>
      <c r="K61" s="368"/>
      <c r="L61" s="368"/>
      <c r="M61" s="367"/>
      <c r="N61" s="367"/>
      <c r="O61" s="368"/>
      <c r="P61" s="368"/>
      <c r="Q61" s="368"/>
      <c r="R61" s="368"/>
      <c r="S61" s="368"/>
      <c r="T61" s="368"/>
      <c r="U61" s="368"/>
      <c r="V61" s="368"/>
      <c r="W61" s="368"/>
      <c r="X61" s="368"/>
      <c r="Y61" s="368"/>
      <c r="Z61" s="368"/>
      <c r="AA61" s="368"/>
      <c r="AB61" s="368"/>
      <c r="AC61" s="368"/>
      <c r="AD61" s="368"/>
      <c r="AE61" s="368"/>
      <c r="AF61" s="368"/>
      <c r="AG61" s="368"/>
      <c r="AH61" s="368"/>
      <c r="AI61" s="368"/>
      <c r="AJ61" s="368"/>
      <c r="AK61" s="368"/>
      <c r="AL61" s="368"/>
      <c r="AM61" s="368"/>
      <c r="AN61" s="368"/>
      <c r="AO61" s="368"/>
      <c r="AP61" s="368"/>
      <c r="AQ61" s="368"/>
      <c r="AR61" s="368"/>
      <c r="AS61" s="367"/>
      <c r="AT61" s="367"/>
      <c r="AU61" s="368"/>
      <c r="AV61" s="368"/>
      <c r="AW61" s="368"/>
      <c r="AX61" s="368"/>
      <c r="AY61" s="368"/>
      <c r="AZ61" s="368"/>
      <c r="BA61" s="368"/>
      <c r="BB61" s="368"/>
      <c r="BC61" s="368"/>
      <c r="BD61" s="368"/>
      <c r="BE61" s="367"/>
      <c r="BF61" s="367"/>
      <c r="BG61" s="368"/>
      <c r="BH61" s="368"/>
      <c r="BI61" s="368"/>
      <c r="BJ61" s="368"/>
      <c r="BK61" s="368"/>
      <c r="BL61" s="368"/>
      <c r="BM61" s="368"/>
      <c r="BN61" s="368"/>
      <c r="BO61" s="368"/>
      <c r="BP61" s="368"/>
      <c r="BQ61" s="367"/>
      <c r="BR61" s="367"/>
      <c r="BS61" s="368"/>
      <c r="BT61" s="368"/>
      <c r="BU61" s="368"/>
      <c r="BV61" s="368"/>
      <c r="BW61" s="368"/>
      <c r="BX61" s="368"/>
      <c r="BY61" s="368"/>
      <c r="BZ61" s="368"/>
      <c r="CA61" s="368"/>
      <c r="CB61" s="368"/>
      <c r="CC61" s="367"/>
      <c r="CD61" s="367"/>
      <c r="CE61" s="368"/>
      <c r="CF61" s="368"/>
      <c r="CG61" s="368"/>
      <c r="CH61" s="368"/>
      <c r="CI61" s="368"/>
      <c r="CJ61" s="368"/>
      <c r="CK61" s="368"/>
      <c r="CL61" s="368"/>
      <c r="CM61" s="368"/>
      <c r="CN61" s="368"/>
      <c r="CO61" s="367"/>
      <c r="CP61" s="367"/>
      <c r="CQ61" s="368"/>
      <c r="CR61" s="368"/>
      <c r="CS61" s="368"/>
      <c r="CT61" s="368"/>
      <c r="CU61" s="368"/>
      <c r="CV61" s="368"/>
      <c r="CW61" s="368"/>
      <c r="CX61" s="368"/>
      <c r="CY61" s="368"/>
      <c r="CZ61" s="368"/>
      <c r="DA61" s="367"/>
      <c r="DB61" s="367"/>
      <c r="DC61" s="367"/>
      <c r="DD61" s="366"/>
      <c r="DE61" s="365"/>
    </row>
    <row r="62" spans="1:109" ht="13.2" x14ac:dyDescent="0.2">
      <c r="B62" s="364"/>
      <c r="C62" s="364"/>
      <c r="D62" s="364"/>
      <c r="E62" s="364"/>
      <c r="F62" s="364"/>
      <c r="G62" s="364"/>
      <c r="H62" s="364"/>
      <c r="I62" s="364"/>
      <c r="J62" s="364"/>
      <c r="K62" s="364"/>
      <c r="L62" s="364"/>
      <c r="M62" s="364"/>
      <c r="N62" s="364"/>
      <c r="O62" s="364"/>
      <c r="P62" s="364"/>
      <c r="Q62" s="364"/>
      <c r="R62" s="364"/>
      <c r="S62" s="364"/>
      <c r="T62" s="364"/>
      <c r="U62" s="364"/>
      <c r="V62" s="364"/>
      <c r="W62" s="364"/>
      <c r="X62" s="364"/>
      <c r="Y62" s="364"/>
      <c r="Z62" s="364"/>
      <c r="AA62" s="364"/>
      <c r="AB62" s="364"/>
      <c r="AC62" s="364"/>
      <c r="AD62" s="364"/>
      <c r="AE62" s="364"/>
      <c r="AF62" s="364"/>
      <c r="AG62" s="364"/>
      <c r="AH62" s="364"/>
      <c r="AI62" s="364"/>
      <c r="AJ62" s="364"/>
      <c r="AK62" s="364"/>
      <c r="AL62" s="364"/>
      <c r="AM62" s="364"/>
      <c r="AN62" s="364"/>
      <c r="AO62" s="364"/>
      <c r="AP62" s="364"/>
      <c r="AQ62" s="364"/>
      <c r="AR62" s="364"/>
      <c r="AS62" s="364"/>
      <c r="AT62" s="364"/>
      <c r="AU62" s="364"/>
      <c r="AV62" s="364"/>
      <c r="AW62" s="364"/>
      <c r="AX62" s="364"/>
      <c r="AY62" s="364"/>
      <c r="AZ62" s="364"/>
      <c r="BA62" s="364"/>
      <c r="BB62" s="364"/>
      <c r="BC62" s="364"/>
      <c r="BD62" s="364"/>
      <c r="BE62" s="364"/>
      <c r="BF62" s="364"/>
      <c r="BG62" s="364"/>
      <c r="BH62" s="364"/>
      <c r="BI62" s="364"/>
      <c r="BJ62" s="364"/>
      <c r="BK62" s="364"/>
      <c r="BL62" s="364"/>
      <c r="BM62" s="364"/>
      <c r="BN62" s="364"/>
      <c r="BO62" s="364"/>
      <c r="BP62" s="364"/>
      <c r="BQ62" s="364"/>
      <c r="BR62" s="364"/>
      <c r="BS62" s="364"/>
      <c r="BT62" s="364"/>
      <c r="BU62" s="364"/>
      <c r="BV62" s="364"/>
      <c r="BW62" s="364"/>
      <c r="BX62" s="364"/>
      <c r="BY62" s="364"/>
      <c r="BZ62" s="364"/>
      <c r="CA62" s="364"/>
      <c r="CB62" s="364"/>
      <c r="CC62" s="364"/>
      <c r="CD62" s="364"/>
      <c r="CE62" s="364"/>
      <c r="CF62" s="364"/>
      <c r="CG62" s="364"/>
      <c r="CH62" s="364"/>
      <c r="CI62" s="364"/>
      <c r="CJ62" s="364"/>
      <c r="CK62" s="364"/>
      <c r="CL62" s="364"/>
      <c r="CM62" s="364"/>
      <c r="CN62" s="364"/>
      <c r="CO62" s="364"/>
      <c r="CP62" s="364"/>
      <c r="CQ62" s="364"/>
      <c r="CR62" s="364"/>
      <c r="CS62" s="364"/>
      <c r="CT62" s="364"/>
      <c r="CU62" s="364"/>
      <c r="CV62" s="364"/>
      <c r="CW62" s="364"/>
      <c r="CX62" s="364"/>
      <c r="CY62" s="364"/>
      <c r="CZ62" s="364"/>
      <c r="DA62" s="364"/>
      <c r="DB62" s="364"/>
      <c r="DC62" s="364"/>
      <c r="DD62" s="364"/>
      <c r="DE62" s="243"/>
    </row>
    <row r="63" spans="1:109" ht="16.2" x14ac:dyDescent="0.2">
      <c r="B63" s="300" t="s">
        <v>574</v>
      </c>
    </row>
    <row r="64" spans="1:109" ht="13.2" x14ac:dyDescent="0.2">
      <c r="B64" s="247"/>
      <c r="G64" s="361"/>
      <c r="I64" s="363"/>
      <c r="J64" s="363"/>
      <c r="K64" s="363"/>
      <c r="L64" s="363"/>
      <c r="M64" s="363"/>
      <c r="N64" s="362"/>
      <c r="AM64" s="361"/>
      <c r="AN64" s="361" t="s">
        <v>573</v>
      </c>
      <c r="AP64" s="360"/>
      <c r="AQ64" s="360"/>
      <c r="AR64" s="360"/>
      <c r="AY64" s="361"/>
      <c r="BA64" s="360"/>
      <c r="BB64" s="360"/>
      <c r="BC64" s="360"/>
      <c r="BK64" s="361"/>
      <c r="BM64" s="360"/>
      <c r="BN64" s="360"/>
      <c r="BO64" s="360"/>
      <c r="BW64" s="361"/>
      <c r="BY64" s="360"/>
      <c r="BZ64" s="360"/>
      <c r="CA64" s="360"/>
      <c r="CI64" s="361"/>
      <c r="CK64" s="360"/>
      <c r="CL64" s="360"/>
      <c r="CM64" s="360"/>
      <c r="CU64" s="361"/>
      <c r="CW64" s="360"/>
      <c r="CX64" s="360"/>
      <c r="CY64" s="360"/>
    </row>
    <row r="65" spans="2:107" ht="13.2" x14ac:dyDescent="0.2">
      <c r="B65" s="247"/>
      <c r="AN65" s="389" t="s">
        <v>572</v>
      </c>
      <c r="AO65" s="390"/>
      <c r="AP65" s="390"/>
      <c r="AQ65" s="390"/>
      <c r="AR65" s="390"/>
      <c r="AS65" s="390"/>
      <c r="AT65" s="390"/>
      <c r="AU65" s="390"/>
      <c r="AV65" s="390"/>
      <c r="AW65" s="390"/>
      <c r="AX65" s="390"/>
      <c r="AY65" s="390"/>
      <c r="AZ65" s="390"/>
      <c r="BA65" s="390"/>
      <c r="BB65" s="390"/>
      <c r="BC65" s="390"/>
      <c r="BD65" s="390"/>
      <c r="BE65" s="390"/>
      <c r="BF65" s="390"/>
      <c r="BG65" s="390"/>
      <c r="BH65" s="390"/>
      <c r="BI65" s="390"/>
      <c r="BJ65" s="390"/>
      <c r="BK65" s="390"/>
      <c r="BL65" s="390"/>
      <c r="BM65" s="390"/>
      <c r="BN65" s="390"/>
      <c r="BO65" s="390"/>
      <c r="BP65" s="390"/>
      <c r="BQ65" s="390"/>
      <c r="BR65" s="390"/>
      <c r="BS65" s="390"/>
      <c r="BT65" s="390"/>
      <c r="BU65" s="390"/>
      <c r="BV65" s="390"/>
      <c r="BW65" s="390"/>
      <c r="BX65" s="390"/>
      <c r="BY65" s="390"/>
      <c r="BZ65" s="390"/>
      <c r="CA65" s="390"/>
      <c r="CB65" s="390"/>
      <c r="CC65" s="390"/>
      <c r="CD65" s="390"/>
      <c r="CE65" s="390"/>
      <c r="CF65" s="390"/>
      <c r="CG65" s="390"/>
      <c r="CH65" s="390"/>
      <c r="CI65" s="390"/>
      <c r="CJ65" s="390"/>
      <c r="CK65" s="390"/>
      <c r="CL65" s="390"/>
      <c r="CM65" s="390"/>
      <c r="CN65" s="390"/>
      <c r="CO65" s="390"/>
      <c r="CP65" s="390"/>
      <c r="CQ65" s="390"/>
      <c r="CR65" s="390"/>
      <c r="CS65" s="390"/>
      <c r="CT65" s="390"/>
      <c r="CU65" s="390"/>
      <c r="CV65" s="390"/>
      <c r="CW65" s="390"/>
      <c r="CX65" s="390"/>
      <c r="CY65" s="390"/>
      <c r="CZ65" s="390"/>
      <c r="DA65" s="390"/>
      <c r="DB65" s="390"/>
      <c r="DC65" s="391"/>
    </row>
    <row r="66" spans="2:107" ht="13.2" x14ac:dyDescent="0.2">
      <c r="B66" s="247"/>
      <c r="AN66" s="392"/>
      <c r="AO66" s="393"/>
      <c r="AP66" s="393"/>
      <c r="AQ66" s="393"/>
      <c r="AR66" s="393"/>
      <c r="AS66" s="393"/>
      <c r="AT66" s="393"/>
      <c r="AU66" s="393"/>
      <c r="AV66" s="393"/>
      <c r="AW66" s="393"/>
      <c r="AX66" s="393"/>
      <c r="AY66" s="393"/>
      <c r="AZ66" s="393"/>
      <c r="BA66" s="393"/>
      <c r="BB66" s="393"/>
      <c r="BC66" s="393"/>
      <c r="BD66" s="393"/>
      <c r="BE66" s="393"/>
      <c r="BF66" s="393"/>
      <c r="BG66" s="393"/>
      <c r="BH66" s="393"/>
      <c r="BI66" s="393"/>
      <c r="BJ66" s="393"/>
      <c r="BK66" s="393"/>
      <c r="BL66" s="393"/>
      <c r="BM66" s="393"/>
      <c r="BN66" s="393"/>
      <c r="BO66" s="393"/>
      <c r="BP66" s="393"/>
      <c r="BQ66" s="393"/>
      <c r="BR66" s="393"/>
      <c r="BS66" s="393"/>
      <c r="BT66" s="393"/>
      <c r="BU66" s="393"/>
      <c r="BV66" s="393"/>
      <c r="BW66" s="393"/>
      <c r="BX66" s="393"/>
      <c r="BY66" s="393"/>
      <c r="BZ66" s="393"/>
      <c r="CA66" s="393"/>
      <c r="CB66" s="393"/>
      <c r="CC66" s="393"/>
      <c r="CD66" s="393"/>
      <c r="CE66" s="393"/>
      <c r="CF66" s="393"/>
      <c r="CG66" s="393"/>
      <c r="CH66" s="393"/>
      <c r="CI66" s="393"/>
      <c r="CJ66" s="393"/>
      <c r="CK66" s="393"/>
      <c r="CL66" s="393"/>
      <c r="CM66" s="393"/>
      <c r="CN66" s="393"/>
      <c r="CO66" s="393"/>
      <c r="CP66" s="393"/>
      <c r="CQ66" s="393"/>
      <c r="CR66" s="393"/>
      <c r="CS66" s="393"/>
      <c r="CT66" s="393"/>
      <c r="CU66" s="393"/>
      <c r="CV66" s="393"/>
      <c r="CW66" s="393"/>
      <c r="CX66" s="393"/>
      <c r="CY66" s="393"/>
      <c r="CZ66" s="393"/>
      <c r="DA66" s="393"/>
      <c r="DB66" s="393"/>
      <c r="DC66" s="394"/>
    </row>
    <row r="67" spans="2:107" ht="13.2" x14ac:dyDescent="0.2">
      <c r="B67" s="247"/>
      <c r="AN67" s="392"/>
      <c r="AO67" s="393"/>
      <c r="AP67" s="393"/>
      <c r="AQ67" s="393"/>
      <c r="AR67" s="393"/>
      <c r="AS67" s="393"/>
      <c r="AT67" s="393"/>
      <c r="AU67" s="393"/>
      <c r="AV67" s="393"/>
      <c r="AW67" s="393"/>
      <c r="AX67" s="393"/>
      <c r="AY67" s="393"/>
      <c r="AZ67" s="393"/>
      <c r="BA67" s="393"/>
      <c r="BB67" s="393"/>
      <c r="BC67" s="393"/>
      <c r="BD67" s="393"/>
      <c r="BE67" s="393"/>
      <c r="BF67" s="393"/>
      <c r="BG67" s="393"/>
      <c r="BH67" s="393"/>
      <c r="BI67" s="393"/>
      <c r="BJ67" s="393"/>
      <c r="BK67" s="393"/>
      <c r="BL67" s="393"/>
      <c r="BM67" s="393"/>
      <c r="BN67" s="393"/>
      <c r="BO67" s="393"/>
      <c r="BP67" s="393"/>
      <c r="BQ67" s="393"/>
      <c r="BR67" s="393"/>
      <c r="BS67" s="393"/>
      <c r="BT67" s="393"/>
      <c r="BU67" s="393"/>
      <c r="BV67" s="393"/>
      <c r="BW67" s="393"/>
      <c r="BX67" s="393"/>
      <c r="BY67" s="393"/>
      <c r="BZ67" s="393"/>
      <c r="CA67" s="393"/>
      <c r="CB67" s="393"/>
      <c r="CC67" s="393"/>
      <c r="CD67" s="393"/>
      <c r="CE67" s="393"/>
      <c r="CF67" s="393"/>
      <c r="CG67" s="393"/>
      <c r="CH67" s="393"/>
      <c r="CI67" s="393"/>
      <c r="CJ67" s="393"/>
      <c r="CK67" s="393"/>
      <c r="CL67" s="393"/>
      <c r="CM67" s="393"/>
      <c r="CN67" s="393"/>
      <c r="CO67" s="393"/>
      <c r="CP67" s="393"/>
      <c r="CQ67" s="393"/>
      <c r="CR67" s="393"/>
      <c r="CS67" s="393"/>
      <c r="CT67" s="393"/>
      <c r="CU67" s="393"/>
      <c r="CV67" s="393"/>
      <c r="CW67" s="393"/>
      <c r="CX67" s="393"/>
      <c r="CY67" s="393"/>
      <c r="CZ67" s="393"/>
      <c r="DA67" s="393"/>
      <c r="DB67" s="393"/>
      <c r="DC67" s="394"/>
    </row>
    <row r="68" spans="2:107" ht="13.2" x14ac:dyDescent="0.2">
      <c r="B68" s="247"/>
      <c r="AN68" s="392"/>
      <c r="AO68" s="393"/>
      <c r="AP68" s="393"/>
      <c r="AQ68" s="393"/>
      <c r="AR68" s="393"/>
      <c r="AS68" s="393"/>
      <c r="AT68" s="393"/>
      <c r="AU68" s="393"/>
      <c r="AV68" s="393"/>
      <c r="AW68" s="393"/>
      <c r="AX68" s="393"/>
      <c r="AY68" s="393"/>
      <c r="AZ68" s="393"/>
      <c r="BA68" s="393"/>
      <c r="BB68" s="393"/>
      <c r="BC68" s="393"/>
      <c r="BD68" s="393"/>
      <c r="BE68" s="393"/>
      <c r="BF68" s="393"/>
      <c r="BG68" s="393"/>
      <c r="BH68" s="393"/>
      <c r="BI68" s="393"/>
      <c r="BJ68" s="393"/>
      <c r="BK68" s="393"/>
      <c r="BL68" s="393"/>
      <c r="BM68" s="393"/>
      <c r="BN68" s="393"/>
      <c r="BO68" s="393"/>
      <c r="BP68" s="393"/>
      <c r="BQ68" s="393"/>
      <c r="BR68" s="393"/>
      <c r="BS68" s="393"/>
      <c r="BT68" s="393"/>
      <c r="BU68" s="393"/>
      <c r="BV68" s="393"/>
      <c r="BW68" s="393"/>
      <c r="BX68" s="393"/>
      <c r="BY68" s="393"/>
      <c r="BZ68" s="393"/>
      <c r="CA68" s="393"/>
      <c r="CB68" s="393"/>
      <c r="CC68" s="393"/>
      <c r="CD68" s="393"/>
      <c r="CE68" s="393"/>
      <c r="CF68" s="393"/>
      <c r="CG68" s="393"/>
      <c r="CH68" s="393"/>
      <c r="CI68" s="393"/>
      <c r="CJ68" s="393"/>
      <c r="CK68" s="393"/>
      <c r="CL68" s="393"/>
      <c r="CM68" s="393"/>
      <c r="CN68" s="393"/>
      <c r="CO68" s="393"/>
      <c r="CP68" s="393"/>
      <c r="CQ68" s="393"/>
      <c r="CR68" s="393"/>
      <c r="CS68" s="393"/>
      <c r="CT68" s="393"/>
      <c r="CU68" s="393"/>
      <c r="CV68" s="393"/>
      <c r="CW68" s="393"/>
      <c r="CX68" s="393"/>
      <c r="CY68" s="393"/>
      <c r="CZ68" s="393"/>
      <c r="DA68" s="393"/>
      <c r="DB68" s="393"/>
      <c r="DC68" s="394"/>
    </row>
    <row r="69" spans="2:107" ht="13.2" x14ac:dyDescent="0.2">
      <c r="B69" s="247"/>
      <c r="AN69" s="395"/>
      <c r="AO69" s="396"/>
      <c r="AP69" s="396"/>
      <c r="AQ69" s="396"/>
      <c r="AR69" s="396"/>
      <c r="AS69" s="396"/>
      <c r="AT69" s="396"/>
      <c r="AU69" s="396"/>
      <c r="AV69" s="396"/>
      <c r="AW69" s="396"/>
      <c r="AX69" s="396"/>
      <c r="AY69" s="396"/>
      <c r="AZ69" s="396"/>
      <c r="BA69" s="396"/>
      <c r="BB69" s="396"/>
      <c r="BC69" s="396"/>
      <c r="BD69" s="396"/>
      <c r="BE69" s="396"/>
      <c r="BF69" s="396"/>
      <c r="BG69" s="396"/>
      <c r="BH69" s="396"/>
      <c r="BI69" s="396"/>
      <c r="BJ69" s="396"/>
      <c r="BK69" s="396"/>
      <c r="BL69" s="396"/>
      <c r="BM69" s="396"/>
      <c r="BN69" s="396"/>
      <c r="BO69" s="396"/>
      <c r="BP69" s="396"/>
      <c r="BQ69" s="396"/>
      <c r="BR69" s="396"/>
      <c r="BS69" s="396"/>
      <c r="BT69" s="396"/>
      <c r="BU69" s="396"/>
      <c r="BV69" s="396"/>
      <c r="BW69" s="396"/>
      <c r="BX69" s="396"/>
      <c r="BY69" s="396"/>
      <c r="BZ69" s="396"/>
      <c r="CA69" s="396"/>
      <c r="CB69" s="396"/>
      <c r="CC69" s="396"/>
      <c r="CD69" s="396"/>
      <c r="CE69" s="396"/>
      <c r="CF69" s="396"/>
      <c r="CG69" s="396"/>
      <c r="CH69" s="396"/>
      <c r="CI69" s="396"/>
      <c r="CJ69" s="396"/>
      <c r="CK69" s="396"/>
      <c r="CL69" s="396"/>
      <c r="CM69" s="396"/>
      <c r="CN69" s="396"/>
      <c r="CO69" s="396"/>
      <c r="CP69" s="396"/>
      <c r="CQ69" s="396"/>
      <c r="CR69" s="396"/>
      <c r="CS69" s="396"/>
      <c r="CT69" s="396"/>
      <c r="CU69" s="396"/>
      <c r="CV69" s="396"/>
      <c r="CW69" s="396"/>
      <c r="CX69" s="396"/>
      <c r="CY69" s="396"/>
      <c r="CZ69" s="396"/>
      <c r="DA69" s="396"/>
      <c r="DB69" s="396"/>
      <c r="DC69" s="397"/>
    </row>
    <row r="70" spans="2:107" ht="13.2" x14ac:dyDescent="0.2">
      <c r="B70" s="247"/>
      <c r="H70" s="359"/>
      <c r="I70" s="359"/>
      <c r="J70" s="357"/>
      <c r="K70" s="357"/>
      <c r="L70" s="356"/>
      <c r="M70" s="357"/>
      <c r="N70" s="356"/>
      <c r="AN70" s="352"/>
      <c r="AO70" s="352"/>
      <c r="AP70" s="352"/>
      <c r="AZ70" s="352"/>
      <c r="BA70" s="352"/>
      <c r="BB70" s="352"/>
      <c r="BL70" s="352"/>
      <c r="BM70" s="352"/>
      <c r="BN70" s="352"/>
      <c r="BX70" s="352"/>
      <c r="BY70" s="352"/>
      <c r="BZ70" s="352"/>
      <c r="CJ70" s="352"/>
      <c r="CK70" s="352"/>
      <c r="CL70" s="352"/>
      <c r="CV70" s="352"/>
      <c r="CW70" s="352"/>
      <c r="CX70" s="352"/>
    </row>
    <row r="71" spans="2:107" ht="13.2" x14ac:dyDescent="0.2">
      <c r="B71" s="247"/>
      <c r="G71" s="355"/>
      <c r="I71" s="358"/>
      <c r="J71" s="357"/>
      <c r="K71" s="357"/>
      <c r="L71" s="356"/>
      <c r="M71" s="357"/>
      <c r="N71" s="356"/>
      <c r="AM71" s="355"/>
      <c r="AN71" s="243" t="s">
        <v>571</v>
      </c>
    </row>
    <row r="72" spans="2:107" ht="13.2" x14ac:dyDescent="0.2">
      <c r="B72" s="247"/>
      <c r="G72" s="383"/>
      <c r="H72" s="383"/>
      <c r="I72" s="383"/>
      <c r="J72" s="383"/>
      <c r="K72" s="354"/>
      <c r="L72" s="354"/>
      <c r="M72" s="353"/>
      <c r="N72" s="353"/>
      <c r="AN72" s="385"/>
      <c r="AO72" s="386"/>
      <c r="AP72" s="386"/>
      <c r="AQ72" s="386"/>
      <c r="AR72" s="386"/>
      <c r="AS72" s="386"/>
      <c r="AT72" s="386"/>
      <c r="AU72" s="386"/>
      <c r="AV72" s="386"/>
      <c r="AW72" s="386"/>
      <c r="AX72" s="386"/>
      <c r="AY72" s="386"/>
      <c r="AZ72" s="386"/>
      <c r="BA72" s="386"/>
      <c r="BB72" s="386"/>
      <c r="BC72" s="386"/>
      <c r="BD72" s="386"/>
      <c r="BE72" s="386"/>
      <c r="BF72" s="386"/>
      <c r="BG72" s="386"/>
      <c r="BH72" s="386"/>
      <c r="BI72" s="386"/>
      <c r="BJ72" s="386"/>
      <c r="BK72" s="386"/>
      <c r="BL72" s="386"/>
      <c r="BM72" s="386"/>
      <c r="BN72" s="386"/>
      <c r="BO72" s="387"/>
      <c r="BP72" s="379" t="s">
        <v>526</v>
      </c>
      <c r="BQ72" s="379"/>
      <c r="BR72" s="379"/>
      <c r="BS72" s="379"/>
      <c r="BT72" s="379"/>
      <c r="BU72" s="379"/>
      <c r="BV72" s="379"/>
      <c r="BW72" s="379"/>
      <c r="BX72" s="379" t="s">
        <v>527</v>
      </c>
      <c r="BY72" s="379"/>
      <c r="BZ72" s="379"/>
      <c r="CA72" s="379"/>
      <c r="CB72" s="379"/>
      <c r="CC72" s="379"/>
      <c r="CD72" s="379"/>
      <c r="CE72" s="379"/>
      <c r="CF72" s="379" t="s">
        <v>528</v>
      </c>
      <c r="CG72" s="379"/>
      <c r="CH72" s="379"/>
      <c r="CI72" s="379"/>
      <c r="CJ72" s="379"/>
      <c r="CK72" s="379"/>
      <c r="CL72" s="379"/>
      <c r="CM72" s="379"/>
      <c r="CN72" s="379" t="s">
        <v>529</v>
      </c>
      <c r="CO72" s="379"/>
      <c r="CP72" s="379"/>
      <c r="CQ72" s="379"/>
      <c r="CR72" s="379"/>
      <c r="CS72" s="379"/>
      <c r="CT72" s="379"/>
      <c r="CU72" s="379"/>
      <c r="CV72" s="379" t="s">
        <v>530</v>
      </c>
      <c r="CW72" s="379"/>
      <c r="CX72" s="379"/>
      <c r="CY72" s="379"/>
      <c r="CZ72" s="379"/>
      <c r="DA72" s="379"/>
      <c r="DB72" s="379"/>
      <c r="DC72" s="379"/>
    </row>
    <row r="73" spans="2:107" ht="13.2" x14ac:dyDescent="0.2">
      <c r="B73" s="247"/>
      <c r="G73" s="388"/>
      <c r="H73" s="388"/>
      <c r="I73" s="388"/>
      <c r="J73" s="388"/>
      <c r="K73" s="378"/>
      <c r="L73" s="378"/>
      <c r="M73" s="378"/>
      <c r="N73" s="378"/>
      <c r="AM73" s="352"/>
      <c r="AN73" s="380" t="s">
        <v>570</v>
      </c>
      <c r="AO73" s="380"/>
      <c r="AP73" s="380"/>
      <c r="AQ73" s="380"/>
      <c r="AR73" s="380"/>
      <c r="AS73" s="380"/>
      <c r="AT73" s="380"/>
      <c r="AU73" s="380"/>
      <c r="AV73" s="380"/>
      <c r="AW73" s="380"/>
      <c r="AX73" s="380"/>
      <c r="AY73" s="380"/>
      <c r="AZ73" s="380"/>
      <c r="BA73" s="380"/>
      <c r="BB73" s="380" t="s">
        <v>568</v>
      </c>
      <c r="BC73" s="380"/>
      <c r="BD73" s="380"/>
      <c r="BE73" s="380"/>
      <c r="BF73" s="380"/>
      <c r="BG73" s="380"/>
      <c r="BH73" s="380"/>
      <c r="BI73" s="380"/>
      <c r="BJ73" s="380"/>
      <c r="BK73" s="380"/>
      <c r="BL73" s="380"/>
      <c r="BM73" s="380"/>
      <c r="BN73" s="380"/>
      <c r="BO73" s="380"/>
      <c r="BP73" s="377"/>
      <c r="BQ73" s="377"/>
      <c r="BR73" s="377"/>
      <c r="BS73" s="377"/>
      <c r="BT73" s="377"/>
      <c r="BU73" s="377"/>
      <c r="BV73" s="377"/>
      <c r="BW73" s="377"/>
      <c r="BX73" s="377"/>
      <c r="BY73" s="377"/>
      <c r="BZ73" s="377"/>
      <c r="CA73" s="377"/>
      <c r="CB73" s="377"/>
      <c r="CC73" s="377"/>
      <c r="CD73" s="377"/>
      <c r="CE73" s="377"/>
      <c r="CF73" s="377"/>
      <c r="CG73" s="377"/>
      <c r="CH73" s="377"/>
      <c r="CI73" s="377"/>
      <c r="CJ73" s="377"/>
      <c r="CK73" s="377"/>
      <c r="CL73" s="377"/>
      <c r="CM73" s="377"/>
      <c r="CN73" s="377"/>
      <c r="CO73" s="377"/>
      <c r="CP73" s="377"/>
      <c r="CQ73" s="377"/>
      <c r="CR73" s="377"/>
      <c r="CS73" s="377"/>
      <c r="CT73" s="377"/>
      <c r="CU73" s="377"/>
      <c r="CV73" s="377"/>
      <c r="CW73" s="377"/>
      <c r="CX73" s="377"/>
      <c r="CY73" s="377"/>
      <c r="CZ73" s="377"/>
      <c r="DA73" s="377"/>
      <c r="DB73" s="377"/>
      <c r="DC73" s="377"/>
    </row>
    <row r="74" spans="2:107" ht="13.2" x14ac:dyDescent="0.2">
      <c r="B74" s="247"/>
      <c r="G74" s="388"/>
      <c r="H74" s="388"/>
      <c r="I74" s="388"/>
      <c r="J74" s="388"/>
      <c r="K74" s="378"/>
      <c r="L74" s="378"/>
      <c r="M74" s="378"/>
      <c r="N74" s="378"/>
      <c r="AM74" s="352"/>
      <c r="AN74" s="380"/>
      <c r="AO74" s="380"/>
      <c r="AP74" s="380"/>
      <c r="AQ74" s="380"/>
      <c r="AR74" s="380"/>
      <c r="AS74" s="380"/>
      <c r="AT74" s="380"/>
      <c r="AU74" s="380"/>
      <c r="AV74" s="380"/>
      <c r="AW74" s="380"/>
      <c r="AX74" s="380"/>
      <c r="AY74" s="380"/>
      <c r="AZ74" s="380"/>
      <c r="BA74" s="380"/>
      <c r="BB74" s="380"/>
      <c r="BC74" s="380"/>
      <c r="BD74" s="380"/>
      <c r="BE74" s="380"/>
      <c r="BF74" s="380"/>
      <c r="BG74" s="380"/>
      <c r="BH74" s="380"/>
      <c r="BI74" s="380"/>
      <c r="BJ74" s="380"/>
      <c r="BK74" s="380"/>
      <c r="BL74" s="380"/>
      <c r="BM74" s="380"/>
      <c r="BN74" s="380"/>
      <c r="BO74" s="380"/>
      <c r="BP74" s="377"/>
      <c r="BQ74" s="377"/>
      <c r="BR74" s="377"/>
      <c r="BS74" s="377"/>
      <c r="BT74" s="377"/>
      <c r="BU74" s="377"/>
      <c r="BV74" s="377"/>
      <c r="BW74" s="377"/>
      <c r="BX74" s="377"/>
      <c r="BY74" s="377"/>
      <c r="BZ74" s="377"/>
      <c r="CA74" s="377"/>
      <c r="CB74" s="377"/>
      <c r="CC74" s="377"/>
      <c r="CD74" s="377"/>
      <c r="CE74" s="377"/>
      <c r="CF74" s="377"/>
      <c r="CG74" s="377"/>
      <c r="CH74" s="377"/>
      <c r="CI74" s="377"/>
      <c r="CJ74" s="377"/>
      <c r="CK74" s="377"/>
      <c r="CL74" s="377"/>
      <c r="CM74" s="377"/>
      <c r="CN74" s="377"/>
      <c r="CO74" s="377"/>
      <c r="CP74" s="377"/>
      <c r="CQ74" s="377"/>
      <c r="CR74" s="377"/>
      <c r="CS74" s="377"/>
      <c r="CT74" s="377"/>
      <c r="CU74" s="377"/>
      <c r="CV74" s="377"/>
      <c r="CW74" s="377"/>
      <c r="CX74" s="377"/>
      <c r="CY74" s="377"/>
      <c r="CZ74" s="377"/>
      <c r="DA74" s="377"/>
      <c r="DB74" s="377"/>
      <c r="DC74" s="377"/>
    </row>
    <row r="75" spans="2:107" ht="13.2" x14ac:dyDescent="0.2">
      <c r="B75" s="247"/>
      <c r="G75" s="388"/>
      <c r="H75" s="388"/>
      <c r="I75" s="383"/>
      <c r="J75" s="383"/>
      <c r="K75" s="384"/>
      <c r="L75" s="384"/>
      <c r="M75" s="384"/>
      <c r="N75" s="384"/>
      <c r="AM75" s="352"/>
      <c r="AN75" s="380"/>
      <c r="AO75" s="380"/>
      <c r="AP75" s="380"/>
      <c r="AQ75" s="380"/>
      <c r="AR75" s="380"/>
      <c r="AS75" s="380"/>
      <c r="AT75" s="380"/>
      <c r="AU75" s="380"/>
      <c r="AV75" s="380"/>
      <c r="AW75" s="380"/>
      <c r="AX75" s="380"/>
      <c r="AY75" s="380"/>
      <c r="AZ75" s="380"/>
      <c r="BA75" s="380"/>
      <c r="BB75" s="380" t="s">
        <v>567</v>
      </c>
      <c r="BC75" s="380"/>
      <c r="BD75" s="380"/>
      <c r="BE75" s="380"/>
      <c r="BF75" s="380"/>
      <c r="BG75" s="380"/>
      <c r="BH75" s="380"/>
      <c r="BI75" s="380"/>
      <c r="BJ75" s="380"/>
      <c r="BK75" s="380"/>
      <c r="BL75" s="380"/>
      <c r="BM75" s="380"/>
      <c r="BN75" s="380"/>
      <c r="BO75" s="380"/>
      <c r="BP75" s="377">
        <v>5.4</v>
      </c>
      <c r="BQ75" s="377"/>
      <c r="BR75" s="377"/>
      <c r="BS75" s="377"/>
      <c r="BT75" s="377"/>
      <c r="BU75" s="377"/>
      <c r="BV75" s="377"/>
      <c r="BW75" s="377"/>
      <c r="BX75" s="377">
        <v>6</v>
      </c>
      <c r="BY75" s="377"/>
      <c r="BZ75" s="377"/>
      <c r="CA75" s="377"/>
      <c r="CB75" s="377"/>
      <c r="CC75" s="377"/>
      <c r="CD75" s="377"/>
      <c r="CE75" s="377"/>
      <c r="CF75" s="377">
        <v>7.3</v>
      </c>
      <c r="CG75" s="377"/>
      <c r="CH75" s="377"/>
      <c r="CI75" s="377"/>
      <c r="CJ75" s="377"/>
      <c r="CK75" s="377"/>
      <c r="CL75" s="377"/>
      <c r="CM75" s="377"/>
      <c r="CN75" s="377">
        <v>8.6999999999999993</v>
      </c>
      <c r="CO75" s="377"/>
      <c r="CP75" s="377"/>
      <c r="CQ75" s="377"/>
      <c r="CR75" s="377"/>
      <c r="CS75" s="377"/>
      <c r="CT75" s="377"/>
      <c r="CU75" s="377"/>
      <c r="CV75" s="377">
        <v>8.4</v>
      </c>
      <c r="CW75" s="377"/>
      <c r="CX75" s="377"/>
      <c r="CY75" s="377"/>
      <c r="CZ75" s="377"/>
      <c r="DA75" s="377"/>
      <c r="DB75" s="377"/>
      <c r="DC75" s="377"/>
    </row>
    <row r="76" spans="2:107" ht="13.2" x14ac:dyDescent="0.2">
      <c r="B76" s="247"/>
      <c r="G76" s="388"/>
      <c r="H76" s="388"/>
      <c r="I76" s="383"/>
      <c r="J76" s="383"/>
      <c r="K76" s="384"/>
      <c r="L76" s="384"/>
      <c r="M76" s="384"/>
      <c r="N76" s="384"/>
      <c r="AM76" s="352"/>
      <c r="AN76" s="380"/>
      <c r="AO76" s="380"/>
      <c r="AP76" s="380"/>
      <c r="AQ76" s="380"/>
      <c r="AR76" s="380"/>
      <c r="AS76" s="380"/>
      <c r="AT76" s="380"/>
      <c r="AU76" s="380"/>
      <c r="AV76" s="380"/>
      <c r="AW76" s="380"/>
      <c r="AX76" s="380"/>
      <c r="AY76" s="380"/>
      <c r="AZ76" s="380"/>
      <c r="BA76" s="380"/>
      <c r="BB76" s="380"/>
      <c r="BC76" s="380"/>
      <c r="BD76" s="380"/>
      <c r="BE76" s="380"/>
      <c r="BF76" s="380"/>
      <c r="BG76" s="380"/>
      <c r="BH76" s="380"/>
      <c r="BI76" s="380"/>
      <c r="BJ76" s="380"/>
      <c r="BK76" s="380"/>
      <c r="BL76" s="380"/>
      <c r="BM76" s="380"/>
      <c r="BN76" s="380"/>
      <c r="BO76" s="380"/>
      <c r="BP76" s="377"/>
      <c r="BQ76" s="377"/>
      <c r="BR76" s="377"/>
      <c r="BS76" s="377"/>
      <c r="BT76" s="377"/>
      <c r="BU76" s="377"/>
      <c r="BV76" s="377"/>
      <c r="BW76" s="377"/>
      <c r="BX76" s="377"/>
      <c r="BY76" s="377"/>
      <c r="BZ76" s="377"/>
      <c r="CA76" s="377"/>
      <c r="CB76" s="377"/>
      <c r="CC76" s="377"/>
      <c r="CD76" s="377"/>
      <c r="CE76" s="377"/>
      <c r="CF76" s="377"/>
      <c r="CG76" s="377"/>
      <c r="CH76" s="377"/>
      <c r="CI76" s="377"/>
      <c r="CJ76" s="377"/>
      <c r="CK76" s="377"/>
      <c r="CL76" s="377"/>
      <c r="CM76" s="377"/>
      <c r="CN76" s="377"/>
      <c r="CO76" s="377"/>
      <c r="CP76" s="377"/>
      <c r="CQ76" s="377"/>
      <c r="CR76" s="377"/>
      <c r="CS76" s="377"/>
      <c r="CT76" s="377"/>
      <c r="CU76" s="377"/>
      <c r="CV76" s="377"/>
      <c r="CW76" s="377"/>
      <c r="CX76" s="377"/>
      <c r="CY76" s="377"/>
      <c r="CZ76" s="377"/>
      <c r="DA76" s="377"/>
      <c r="DB76" s="377"/>
      <c r="DC76" s="377"/>
    </row>
    <row r="77" spans="2:107" ht="13.2" x14ac:dyDescent="0.2">
      <c r="B77" s="247"/>
      <c r="G77" s="383"/>
      <c r="H77" s="383"/>
      <c r="I77" s="383"/>
      <c r="J77" s="383"/>
      <c r="K77" s="378"/>
      <c r="L77" s="378"/>
      <c r="M77" s="378"/>
      <c r="N77" s="378"/>
      <c r="AN77" s="379" t="s">
        <v>569</v>
      </c>
      <c r="AO77" s="379"/>
      <c r="AP77" s="379"/>
      <c r="AQ77" s="379"/>
      <c r="AR77" s="379"/>
      <c r="AS77" s="379"/>
      <c r="AT77" s="379"/>
      <c r="AU77" s="379"/>
      <c r="AV77" s="379"/>
      <c r="AW77" s="379"/>
      <c r="AX77" s="379"/>
      <c r="AY77" s="379"/>
      <c r="AZ77" s="379"/>
      <c r="BA77" s="379"/>
      <c r="BB77" s="380" t="s">
        <v>568</v>
      </c>
      <c r="BC77" s="380"/>
      <c r="BD77" s="380"/>
      <c r="BE77" s="380"/>
      <c r="BF77" s="380"/>
      <c r="BG77" s="380"/>
      <c r="BH77" s="380"/>
      <c r="BI77" s="380"/>
      <c r="BJ77" s="380"/>
      <c r="BK77" s="380"/>
      <c r="BL77" s="380"/>
      <c r="BM77" s="380"/>
      <c r="BN77" s="380"/>
      <c r="BO77" s="380"/>
      <c r="BP77" s="377">
        <v>0</v>
      </c>
      <c r="BQ77" s="377"/>
      <c r="BR77" s="377"/>
      <c r="BS77" s="377"/>
      <c r="BT77" s="377"/>
      <c r="BU77" s="377"/>
      <c r="BV77" s="377"/>
      <c r="BW77" s="377"/>
      <c r="BX77" s="377">
        <v>0</v>
      </c>
      <c r="BY77" s="377"/>
      <c r="BZ77" s="377"/>
      <c r="CA77" s="377"/>
      <c r="CB77" s="377"/>
      <c r="CC77" s="377"/>
      <c r="CD77" s="377"/>
      <c r="CE77" s="377"/>
      <c r="CF77" s="377">
        <v>0</v>
      </c>
      <c r="CG77" s="377"/>
      <c r="CH77" s="377"/>
      <c r="CI77" s="377"/>
      <c r="CJ77" s="377"/>
      <c r="CK77" s="377"/>
      <c r="CL77" s="377"/>
      <c r="CM77" s="377"/>
      <c r="CN77" s="377">
        <v>0</v>
      </c>
      <c r="CO77" s="377"/>
      <c r="CP77" s="377"/>
      <c r="CQ77" s="377"/>
      <c r="CR77" s="377"/>
      <c r="CS77" s="377"/>
      <c r="CT77" s="377"/>
      <c r="CU77" s="377"/>
      <c r="CV77" s="377">
        <v>0</v>
      </c>
      <c r="CW77" s="377"/>
      <c r="CX77" s="377"/>
      <c r="CY77" s="377"/>
      <c r="CZ77" s="377"/>
      <c r="DA77" s="377"/>
      <c r="DB77" s="377"/>
      <c r="DC77" s="377"/>
    </row>
    <row r="78" spans="2:107" ht="13.2" x14ac:dyDescent="0.2">
      <c r="B78" s="247"/>
      <c r="G78" s="383"/>
      <c r="H78" s="383"/>
      <c r="I78" s="383"/>
      <c r="J78" s="383"/>
      <c r="K78" s="378"/>
      <c r="L78" s="378"/>
      <c r="M78" s="378"/>
      <c r="N78" s="378"/>
      <c r="AN78" s="379"/>
      <c r="AO78" s="379"/>
      <c r="AP78" s="379"/>
      <c r="AQ78" s="379"/>
      <c r="AR78" s="379"/>
      <c r="AS78" s="379"/>
      <c r="AT78" s="379"/>
      <c r="AU78" s="379"/>
      <c r="AV78" s="379"/>
      <c r="AW78" s="379"/>
      <c r="AX78" s="379"/>
      <c r="AY78" s="379"/>
      <c r="AZ78" s="379"/>
      <c r="BA78" s="379"/>
      <c r="BB78" s="380"/>
      <c r="BC78" s="380"/>
      <c r="BD78" s="380"/>
      <c r="BE78" s="380"/>
      <c r="BF78" s="380"/>
      <c r="BG78" s="380"/>
      <c r="BH78" s="380"/>
      <c r="BI78" s="380"/>
      <c r="BJ78" s="380"/>
      <c r="BK78" s="380"/>
      <c r="BL78" s="380"/>
      <c r="BM78" s="380"/>
      <c r="BN78" s="380"/>
      <c r="BO78" s="380"/>
      <c r="BP78" s="377"/>
      <c r="BQ78" s="377"/>
      <c r="BR78" s="377"/>
      <c r="BS78" s="377"/>
      <c r="BT78" s="377"/>
      <c r="BU78" s="377"/>
      <c r="BV78" s="377"/>
      <c r="BW78" s="377"/>
      <c r="BX78" s="377"/>
      <c r="BY78" s="377"/>
      <c r="BZ78" s="377"/>
      <c r="CA78" s="377"/>
      <c r="CB78" s="377"/>
      <c r="CC78" s="377"/>
      <c r="CD78" s="377"/>
      <c r="CE78" s="377"/>
      <c r="CF78" s="377"/>
      <c r="CG78" s="377"/>
      <c r="CH78" s="377"/>
      <c r="CI78" s="377"/>
      <c r="CJ78" s="377"/>
      <c r="CK78" s="377"/>
      <c r="CL78" s="377"/>
      <c r="CM78" s="377"/>
      <c r="CN78" s="377"/>
      <c r="CO78" s="377"/>
      <c r="CP78" s="377"/>
      <c r="CQ78" s="377"/>
      <c r="CR78" s="377"/>
      <c r="CS78" s="377"/>
      <c r="CT78" s="377"/>
      <c r="CU78" s="377"/>
      <c r="CV78" s="377"/>
      <c r="CW78" s="377"/>
      <c r="CX78" s="377"/>
      <c r="CY78" s="377"/>
      <c r="CZ78" s="377"/>
      <c r="DA78" s="377"/>
      <c r="DB78" s="377"/>
      <c r="DC78" s="377"/>
    </row>
    <row r="79" spans="2:107" ht="13.2" x14ac:dyDescent="0.2">
      <c r="B79" s="247"/>
      <c r="G79" s="383"/>
      <c r="H79" s="383"/>
      <c r="I79" s="381"/>
      <c r="J79" s="381"/>
      <c r="K79" s="382"/>
      <c r="L79" s="382"/>
      <c r="M79" s="382"/>
      <c r="N79" s="382"/>
      <c r="AN79" s="379"/>
      <c r="AO79" s="379"/>
      <c r="AP79" s="379"/>
      <c r="AQ79" s="379"/>
      <c r="AR79" s="379"/>
      <c r="AS79" s="379"/>
      <c r="AT79" s="379"/>
      <c r="AU79" s="379"/>
      <c r="AV79" s="379"/>
      <c r="AW79" s="379"/>
      <c r="AX79" s="379"/>
      <c r="AY79" s="379"/>
      <c r="AZ79" s="379"/>
      <c r="BA79" s="379"/>
      <c r="BB79" s="380" t="s">
        <v>567</v>
      </c>
      <c r="BC79" s="380"/>
      <c r="BD79" s="380"/>
      <c r="BE79" s="380"/>
      <c r="BF79" s="380"/>
      <c r="BG79" s="380"/>
      <c r="BH79" s="380"/>
      <c r="BI79" s="380"/>
      <c r="BJ79" s="380"/>
      <c r="BK79" s="380"/>
      <c r="BL79" s="380"/>
      <c r="BM79" s="380"/>
      <c r="BN79" s="380"/>
      <c r="BO79" s="380"/>
      <c r="BP79" s="377">
        <v>7.4</v>
      </c>
      <c r="BQ79" s="377"/>
      <c r="BR79" s="377"/>
      <c r="BS79" s="377"/>
      <c r="BT79" s="377"/>
      <c r="BU79" s="377"/>
      <c r="BV79" s="377"/>
      <c r="BW79" s="377"/>
      <c r="BX79" s="377">
        <v>7.5</v>
      </c>
      <c r="BY79" s="377"/>
      <c r="BZ79" s="377"/>
      <c r="CA79" s="377"/>
      <c r="CB79" s="377"/>
      <c r="CC79" s="377"/>
      <c r="CD79" s="377"/>
      <c r="CE79" s="377"/>
      <c r="CF79" s="377">
        <v>7.5</v>
      </c>
      <c r="CG79" s="377"/>
      <c r="CH79" s="377"/>
      <c r="CI79" s="377"/>
      <c r="CJ79" s="377"/>
      <c r="CK79" s="377"/>
      <c r="CL79" s="377"/>
      <c r="CM79" s="377"/>
      <c r="CN79" s="377">
        <v>7.7</v>
      </c>
      <c r="CO79" s="377"/>
      <c r="CP79" s="377"/>
      <c r="CQ79" s="377"/>
      <c r="CR79" s="377"/>
      <c r="CS79" s="377"/>
      <c r="CT79" s="377"/>
      <c r="CU79" s="377"/>
      <c r="CV79" s="377">
        <v>8</v>
      </c>
      <c r="CW79" s="377"/>
      <c r="CX79" s="377"/>
      <c r="CY79" s="377"/>
      <c r="CZ79" s="377"/>
      <c r="DA79" s="377"/>
      <c r="DB79" s="377"/>
      <c r="DC79" s="377"/>
    </row>
    <row r="80" spans="2:107" ht="13.2" x14ac:dyDescent="0.2">
      <c r="B80" s="247"/>
      <c r="G80" s="383"/>
      <c r="H80" s="383"/>
      <c r="I80" s="381"/>
      <c r="J80" s="381"/>
      <c r="K80" s="382"/>
      <c r="L80" s="382"/>
      <c r="M80" s="382"/>
      <c r="N80" s="382"/>
      <c r="AN80" s="379"/>
      <c r="AO80" s="379"/>
      <c r="AP80" s="379"/>
      <c r="AQ80" s="379"/>
      <c r="AR80" s="379"/>
      <c r="AS80" s="379"/>
      <c r="AT80" s="379"/>
      <c r="AU80" s="379"/>
      <c r="AV80" s="379"/>
      <c r="AW80" s="379"/>
      <c r="AX80" s="379"/>
      <c r="AY80" s="379"/>
      <c r="AZ80" s="379"/>
      <c r="BA80" s="379"/>
      <c r="BB80" s="380"/>
      <c r="BC80" s="380"/>
      <c r="BD80" s="380"/>
      <c r="BE80" s="380"/>
      <c r="BF80" s="380"/>
      <c r="BG80" s="380"/>
      <c r="BH80" s="380"/>
      <c r="BI80" s="380"/>
      <c r="BJ80" s="380"/>
      <c r="BK80" s="380"/>
      <c r="BL80" s="380"/>
      <c r="BM80" s="380"/>
      <c r="BN80" s="380"/>
      <c r="BO80" s="380"/>
      <c r="BP80" s="377"/>
      <c r="BQ80" s="377"/>
      <c r="BR80" s="377"/>
      <c r="BS80" s="377"/>
      <c r="BT80" s="377"/>
      <c r="BU80" s="377"/>
      <c r="BV80" s="377"/>
      <c r="BW80" s="377"/>
      <c r="BX80" s="377"/>
      <c r="BY80" s="377"/>
      <c r="BZ80" s="377"/>
      <c r="CA80" s="377"/>
      <c r="CB80" s="377"/>
      <c r="CC80" s="377"/>
      <c r="CD80" s="377"/>
      <c r="CE80" s="377"/>
      <c r="CF80" s="377"/>
      <c r="CG80" s="377"/>
      <c r="CH80" s="377"/>
      <c r="CI80" s="377"/>
      <c r="CJ80" s="377"/>
      <c r="CK80" s="377"/>
      <c r="CL80" s="377"/>
      <c r="CM80" s="377"/>
      <c r="CN80" s="377"/>
      <c r="CO80" s="377"/>
      <c r="CP80" s="377"/>
      <c r="CQ80" s="377"/>
      <c r="CR80" s="377"/>
      <c r="CS80" s="377"/>
      <c r="CT80" s="377"/>
      <c r="CU80" s="377"/>
      <c r="CV80" s="377"/>
      <c r="CW80" s="377"/>
      <c r="CX80" s="377"/>
      <c r="CY80" s="377"/>
      <c r="CZ80" s="377"/>
      <c r="DA80" s="377"/>
      <c r="DB80" s="377"/>
      <c r="DC80" s="377"/>
    </row>
    <row r="81" spans="2:109" ht="13.2" x14ac:dyDescent="0.2">
      <c r="B81" s="247"/>
    </row>
    <row r="82" spans="2:109" ht="16.2" x14ac:dyDescent="0.2">
      <c r="B82" s="247"/>
      <c r="K82" s="351"/>
      <c r="L82" s="351"/>
      <c r="M82" s="351"/>
      <c r="N82" s="351"/>
      <c r="AQ82" s="351"/>
      <c r="AR82" s="351"/>
      <c r="AS82" s="351"/>
      <c r="AT82" s="351"/>
      <c r="BC82" s="351"/>
      <c r="BD82" s="351"/>
      <c r="BE82" s="351"/>
      <c r="BF82" s="351"/>
      <c r="BO82" s="351"/>
      <c r="BP82" s="351"/>
      <c r="BQ82" s="351"/>
      <c r="BR82" s="351"/>
      <c r="CA82" s="351"/>
      <c r="CB82" s="351"/>
      <c r="CC82" s="351"/>
      <c r="CD82" s="351"/>
      <c r="CM82" s="351"/>
      <c r="CN82" s="351"/>
      <c r="CO82" s="351"/>
      <c r="CP82" s="351"/>
      <c r="CY82" s="351"/>
      <c r="CZ82" s="351"/>
      <c r="DA82" s="351"/>
      <c r="DB82" s="351"/>
      <c r="DC82" s="351"/>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XnwB87JEDEXoytKzKW/I12e4IlbUMVdV/bTK24S9GhrAO07OtJknxa6LayWY6ClGf4l2Y8U9YkKANop/Qajm8w==" saltValue="4zllO0SVNLDaDZSOSVLflg==" spinCount="100000" sheet="1" objects="1" scenarios="1" formatCells="0"/>
  <dataConsolidate/>
  <mergeCells count="11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BX51:CE52"/>
    <mergeCell ref="CF51:CM52"/>
    <mergeCell ref="CN53:CU54"/>
    <mergeCell ref="I51:J52"/>
    <mergeCell ref="K51:K52"/>
    <mergeCell ref="L51:L52"/>
    <mergeCell ref="M51:M52"/>
    <mergeCell ref="N51:N52"/>
    <mergeCell ref="AN55:BA58"/>
    <mergeCell ref="BB55:BO56"/>
    <mergeCell ref="BP55:BW56"/>
    <mergeCell ref="BP57:BW58"/>
    <mergeCell ref="L57:L58"/>
    <mergeCell ref="M57:M58"/>
    <mergeCell ref="N57:N58"/>
    <mergeCell ref="BB57:BO58"/>
    <mergeCell ref="N53:N54"/>
    <mergeCell ref="BB53:BO54"/>
    <mergeCell ref="BP53:BW54"/>
    <mergeCell ref="BX53:CE54"/>
    <mergeCell ref="CF53:CM54"/>
    <mergeCell ref="AN51:BA54"/>
    <mergeCell ref="BB51:BO52"/>
    <mergeCell ref="BP51:BW52"/>
    <mergeCell ref="I57:J58"/>
    <mergeCell ref="K57:K58"/>
    <mergeCell ref="I53:J54"/>
    <mergeCell ref="K53:K54"/>
    <mergeCell ref="L53:L54"/>
    <mergeCell ref="M53:M54"/>
    <mergeCell ref="BX57:CE58"/>
    <mergeCell ref="CF57:CM58"/>
    <mergeCell ref="AN65:DC69"/>
    <mergeCell ref="BX55:CE56"/>
    <mergeCell ref="CF55:CM56"/>
    <mergeCell ref="CN55:CU56"/>
    <mergeCell ref="CV55:DC56"/>
    <mergeCell ref="CV72:DC72"/>
    <mergeCell ref="BX72:CE72"/>
    <mergeCell ref="CF72:CM72"/>
    <mergeCell ref="CN72:CU72"/>
    <mergeCell ref="CN57:CU58"/>
    <mergeCell ref="CV57:DC58"/>
    <mergeCell ref="G72:J72"/>
    <mergeCell ref="AN72:BO72"/>
    <mergeCell ref="BP72:BW72"/>
    <mergeCell ref="BP75:BW76"/>
    <mergeCell ref="G73:H76"/>
    <mergeCell ref="I73:J74"/>
    <mergeCell ref="K73:K74"/>
    <mergeCell ref="L73:L74"/>
    <mergeCell ref="M73:M74"/>
    <mergeCell ref="N73:N74"/>
    <mergeCell ref="CN75:CU76"/>
    <mergeCell ref="CV75:DC76"/>
    <mergeCell ref="G77:H80"/>
    <mergeCell ref="I77:J78"/>
    <mergeCell ref="K77:K78"/>
    <mergeCell ref="L77:L78"/>
    <mergeCell ref="M77:M78"/>
    <mergeCell ref="CN79:CU80"/>
    <mergeCell ref="BX73:CE74"/>
    <mergeCell ref="CF73:CM74"/>
    <mergeCell ref="CN73:CU74"/>
    <mergeCell ref="CV73:DC74"/>
    <mergeCell ref="I75:J76"/>
    <mergeCell ref="K75:K76"/>
    <mergeCell ref="L75:L76"/>
    <mergeCell ref="M75:M76"/>
    <mergeCell ref="N75:N76"/>
    <mergeCell ref="BB75:BO76"/>
    <mergeCell ref="AN73:BA76"/>
    <mergeCell ref="BB73:BO74"/>
    <mergeCell ref="BP73:BW74"/>
    <mergeCell ref="I79:J80"/>
    <mergeCell ref="K79:K80"/>
    <mergeCell ref="L79:L80"/>
    <mergeCell ref="M79:M80"/>
    <mergeCell ref="N79:N80"/>
    <mergeCell ref="BB79:BO80"/>
    <mergeCell ref="BP79:BW80"/>
    <mergeCell ref="BX75:CE76"/>
    <mergeCell ref="CF75:CM76"/>
    <mergeCell ref="CF77:CM78"/>
    <mergeCell ref="CF79:CM80"/>
    <mergeCell ref="BX79:CE80"/>
    <mergeCell ref="N77:N78"/>
    <mergeCell ref="AN77:BA80"/>
    <mergeCell ref="BB77:BO78"/>
    <mergeCell ref="BP77:BW78"/>
    <mergeCell ref="BX77:CE78"/>
    <mergeCell ref="CV79:DC80"/>
    <mergeCell ref="CN77:CU78"/>
    <mergeCell ref="CV77:DC78"/>
  </mergeCells>
  <phoneticPr fontId="2"/>
  <printOptions horizontalCentered="1" verticalCentered="1"/>
  <pageMargins left="0" right="0" top="0.19685039370078741" bottom="0.31496062992125984" header="0.39370078740157483" footer="0"/>
  <headerFooter alignWithMargins="0">
    <oddFooter>&amp;C&amp;P/&amp;N</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D706F-8E88-4E75-9E55-69447DEC7D00}">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O9+SjsRYL3xgDa9/00XKWrLDFLBU8mBTzmfR1lpfO5amz8kqyAJ0YFMCPjiXHSCxnyr0pbFa9EKVcHFTlKSejQ==" saltValue="JyyhJXZywrKIbDAqKnUelQ=="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71BBFF-8F26-4511-AFE1-959D1509E247}">
  <sheetPr>
    <pageSetUpPr fitToPage="1"/>
  </sheetPr>
  <dimension ref="A1:DR125"/>
  <sheetViews>
    <sheetView showGridLines="0" zoomScale="70" zoomScaleNormal="7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kgVhHX3uEGAN/wgjAJi6qzTfzxvfgaEDyEAQoPXJ7N27kv4DjQDvkL1PcDMtYG0sjsCRRHb3RGfeaD6j6uol+g==" saltValue="5cSgZsNZKHcIhAFjMgjkzg=="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525</v>
      </c>
      <c r="G2" s="137"/>
      <c r="H2" s="138"/>
    </row>
    <row r="3" spans="1:8" x14ac:dyDescent="0.2">
      <c r="A3" s="134" t="s">
        <v>518</v>
      </c>
      <c r="B3" s="139"/>
      <c r="C3" s="140"/>
      <c r="D3" s="141">
        <v>616721</v>
      </c>
      <c r="E3" s="142"/>
      <c r="F3" s="143">
        <v>301035</v>
      </c>
      <c r="G3" s="144"/>
      <c r="H3" s="145"/>
    </row>
    <row r="4" spans="1:8" x14ac:dyDescent="0.2">
      <c r="A4" s="146"/>
      <c r="B4" s="147"/>
      <c r="C4" s="148"/>
      <c r="D4" s="149">
        <v>501976</v>
      </c>
      <c r="E4" s="150"/>
      <c r="F4" s="151">
        <v>154376</v>
      </c>
      <c r="G4" s="152"/>
      <c r="H4" s="153"/>
    </row>
    <row r="5" spans="1:8" x14ac:dyDescent="0.2">
      <c r="A5" s="134" t="s">
        <v>520</v>
      </c>
      <c r="B5" s="139"/>
      <c r="C5" s="140"/>
      <c r="D5" s="141">
        <v>301204</v>
      </c>
      <c r="E5" s="142"/>
      <c r="F5" s="143">
        <v>277467</v>
      </c>
      <c r="G5" s="144"/>
      <c r="H5" s="145"/>
    </row>
    <row r="6" spans="1:8" x14ac:dyDescent="0.2">
      <c r="A6" s="146"/>
      <c r="B6" s="147"/>
      <c r="C6" s="148"/>
      <c r="D6" s="149">
        <v>188120</v>
      </c>
      <c r="E6" s="150"/>
      <c r="F6" s="151">
        <v>128378</v>
      </c>
      <c r="G6" s="152"/>
      <c r="H6" s="153"/>
    </row>
    <row r="7" spans="1:8" x14ac:dyDescent="0.2">
      <c r="A7" s="134" t="s">
        <v>521</v>
      </c>
      <c r="B7" s="139"/>
      <c r="C7" s="140"/>
      <c r="D7" s="141">
        <v>215240</v>
      </c>
      <c r="E7" s="142"/>
      <c r="F7" s="143">
        <v>282256</v>
      </c>
      <c r="G7" s="144"/>
      <c r="H7" s="145"/>
    </row>
    <row r="8" spans="1:8" x14ac:dyDescent="0.2">
      <c r="A8" s="146"/>
      <c r="B8" s="147"/>
      <c r="C8" s="148"/>
      <c r="D8" s="149">
        <v>106276</v>
      </c>
      <c r="E8" s="150"/>
      <c r="F8" s="151">
        <v>145453</v>
      </c>
      <c r="G8" s="152"/>
      <c r="H8" s="153"/>
    </row>
    <row r="9" spans="1:8" x14ac:dyDescent="0.2">
      <c r="A9" s="134" t="s">
        <v>522</v>
      </c>
      <c r="B9" s="139"/>
      <c r="C9" s="140"/>
      <c r="D9" s="141">
        <v>236227</v>
      </c>
      <c r="E9" s="142"/>
      <c r="F9" s="143">
        <v>295341</v>
      </c>
      <c r="G9" s="144"/>
      <c r="H9" s="145"/>
    </row>
    <row r="10" spans="1:8" x14ac:dyDescent="0.2">
      <c r="A10" s="146"/>
      <c r="B10" s="147"/>
      <c r="C10" s="148"/>
      <c r="D10" s="149">
        <v>110396</v>
      </c>
      <c r="E10" s="150"/>
      <c r="F10" s="151">
        <v>137402</v>
      </c>
      <c r="G10" s="152"/>
      <c r="H10" s="153"/>
    </row>
    <row r="11" spans="1:8" x14ac:dyDescent="0.2">
      <c r="A11" s="134" t="s">
        <v>523</v>
      </c>
      <c r="B11" s="139"/>
      <c r="C11" s="140"/>
      <c r="D11" s="141">
        <v>236707</v>
      </c>
      <c r="E11" s="142"/>
      <c r="F11" s="143">
        <v>292845</v>
      </c>
      <c r="G11" s="144"/>
      <c r="H11" s="145"/>
    </row>
    <row r="12" spans="1:8" x14ac:dyDescent="0.2">
      <c r="A12" s="146"/>
      <c r="B12" s="147"/>
      <c r="C12" s="154"/>
      <c r="D12" s="149">
        <v>139960</v>
      </c>
      <c r="E12" s="150"/>
      <c r="F12" s="151">
        <v>143187</v>
      </c>
      <c r="G12" s="152"/>
      <c r="H12" s="153"/>
    </row>
    <row r="13" spans="1:8" x14ac:dyDescent="0.2">
      <c r="A13" s="134"/>
      <c r="B13" s="139"/>
      <c r="C13" s="140"/>
      <c r="D13" s="141">
        <v>321220</v>
      </c>
      <c r="E13" s="142"/>
      <c r="F13" s="143">
        <v>289789</v>
      </c>
      <c r="G13" s="155"/>
      <c r="H13" s="145"/>
    </row>
    <row r="14" spans="1:8" x14ac:dyDescent="0.2">
      <c r="A14" s="146"/>
      <c r="B14" s="147"/>
      <c r="C14" s="148"/>
      <c r="D14" s="149">
        <v>209346</v>
      </c>
      <c r="E14" s="150"/>
      <c r="F14" s="151">
        <v>141759</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1.1599999999999999</v>
      </c>
      <c r="C19" s="156">
        <f>ROUND(VALUE(SUBSTITUTE(実質収支比率等に係る経年分析!G$48,"▲","-")),2)</f>
        <v>1.81</v>
      </c>
      <c r="D19" s="156">
        <f>ROUND(VALUE(SUBSTITUTE(実質収支比率等に係る経年分析!H$48,"▲","-")),2)</f>
        <v>1.36</v>
      </c>
      <c r="E19" s="156">
        <f>ROUND(VALUE(SUBSTITUTE(実質収支比率等に係る経年分析!I$48,"▲","-")),2)</f>
        <v>1.24</v>
      </c>
      <c r="F19" s="156">
        <f>ROUND(VALUE(SUBSTITUTE(実質収支比率等に係る経年分析!J$48,"▲","-")),2)</f>
        <v>4.28</v>
      </c>
    </row>
    <row r="20" spans="1:11" x14ac:dyDescent="0.2">
      <c r="A20" s="156" t="s">
        <v>53</v>
      </c>
      <c r="B20" s="156">
        <f>ROUND(VALUE(SUBSTITUTE(実質収支比率等に係る経年分析!F$47,"▲","-")),2)</f>
        <v>69.48</v>
      </c>
      <c r="C20" s="156">
        <f>ROUND(VALUE(SUBSTITUTE(実質収支比率等に係る経年分析!G$47,"▲","-")),2)</f>
        <v>64.489999999999995</v>
      </c>
      <c r="D20" s="156">
        <f>ROUND(VALUE(SUBSTITUTE(実質収支比率等に係る経年分析!H$47,"▲","-")),2)</f>
        <v>61.49</v>
      </c>
      <c r="E20" s="156">
        <f>ROUND(VALUE(SUBSTITUTE(実質収支比率等に係る経年分析!I$47,"▲","-")),2)</f>
        <v>54.1</v>
      </c>
      <c r="F20" s="156">
        <f>ROUND(VALUE(SUBSTITUTE(実質収支比率等に係る経年分析!J$47,"▲","-")),2)</f>
        <v>54.52</v>
      </c>
    </row>
    <row r="21" spans="1:11" x14ac:dyDescent="0.2">
      <c r="A21" s="156" t="s">
        <v>54</v>
      </c>
      <c r="B21" s="156">
        <f>IF(ISNUMBER(VALUE(SUBSTITUTE(実質収支比率等に係る経年分析!F$49,"▲","-"))),ROUND(VALUE(SUBSTITUTE(実質収支比率等に係る経年分析!F$49,"▲","-")),2),NA())</f>
        <v>0.05</v>
      </c>
      <c r="C21" s="156">
        <f>IF(ISNUMBER(VALUE(SUBSTITUTE(実質収支比率等に係る経年分析!G$49,"▲","-"))),ROUND(VALUE(SUBSTITUTE(実質収支比率等に係る経年分析!G$49,"▲","-")),2),NA())</f>
        <v>0.83</v>
      </c>
      <c r="D21" s="156">
        <f>IF(ISNUMBER(VALUE(SUBSTITUTE(実質収支比率等に係る経年分析!H$49,"▲","-"))),ROUND(VALUE(SUBSTITUTE(実質収支比率等に係る経年分析!H$49,"▲","-")),2),NA())</f>
        <v>-8.4499999999999993</v>
      </c>
      <c r="E21" s="156">
        <f>IF(ISNUMBER(VALUE(SUBSTITUTE(実質収支比率等に係る経年分析!I$49,"▲","-"))),ROUND(VALUE(SUBSTITUTE(実質収支比率等に係る経年分析!I$49,"▲","-")),2),NA())</f>
        <v>-4.5599999999999996</v>
      </c>
      <c r="F21" s="156">
        <f>IF(ISNUMBER(VALUE(SUBSTITUTE(実質収支比率等に係る経年分析!J$49,"▲","-"))),ROUND(VALUE(SUBSTITUTE(実質収支比率等に係る経年分析!J$49,"▲","-")),2),NA())</f>
        <v>5.72</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14.17</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12.1</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10.54</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12.38</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str">
        <f>IF(連結実質赤字比率に係る赤字・黒字の構成分析!C$39="",NA(),連結実質赤字比率に係る赤字・黒字の構成分析!C$39)</f>
        <v>介護保険特別会計（介護サービス事業勘定）</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v>
      </c>
    </row>
    <row r="32" spans="1:11" x14ac:dyDescent="0.2">
      <c r="A32" s="157" t="str">
        <f>IF(連結実質赤字比率に係る赤字・黒字の構成分析!C$38="",NA(),連結実質赤字比率に係る赤字・黒字の構成分析!C$38)</f>
        <v>後期高齢者医療特別会計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0.01</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0.01</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0.08</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0.02</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0.01</v>
      </c>
    </row>
    <row r="33" spans="1:16" x14ac:dyDescent="0.2">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1.07</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0.78</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0.18</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0.3</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0.42</v>
      </c>
    </row>
    <row r="34" spans="1:16" x14ac:dyDescent="0.2">
      <c r="A34" s="157" t="str">
        <f>IF(連結実質赤字比率に係る赤字・黒字の構成分析!C$36="",NA(),連結実質赤字比率に係る赤字・黒字の構成分析!C$36)</f>
        <v>介護保険特別会計（保険事業勘定）</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0.59</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0.92</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0.98</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0.54</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0.62</v>
      </c>
    </row>
    <row r="35" spans="1:16" x14ac:dyDescent="0.2">
      <c r="A35" s="157" t="str">
        <f>IF(連結実質赤字比率に係る赤字・黒字の構成分析!C$35="",NA(),連結実質赤字比率に係る赤字・黒字の構成分析!C$35)</f>
        <v>簡易水道事業会計</v>
      </c>
      <c r="B35" s="157" t="e">
        <f>IF(ROUND(VALUE(SUBSTITUTE(連結実質赤字比率に係る赤字・黒字の構成分析!F$35,"▲", "-")), 2) &lt; 0, ABS(ROUND(VALUE(SUBSTITUTE(連結実質赤字比率に係る赤字・黒字の構成分析!F$35,"▲", "-")), 2)), NA())</f>
        <v>#VALUE!</v>
      </c>
      <c r="C35" s="157" t="e">
        <f>IF(ROUND(VALUE(SUBSTITUTE(連結実質赤字比率に係る赤字・黒字の構成分析!F$35,"▲", "-")), 2) &gt;= 0, ABS(ROUND(VALUE(SUBSTITUTE(連結実質赤字比率に係る赤字・黒字の構成分析!F$35,"▲", "-")), 2)), NA())</f>
        <v>#VALUE!</v>
      </c>
      <c r="D35" s="157" t="e">
        <f>IF(ROUND(VALUE(SUBSTITUTE(連結実質赤字比率に係る赤字・黒字の構成分析!G$35,"▲", "-")), 2) &lt; 0, ABS(ROUND(VALUE(SUBSTITUTE(連結実質赤字比率に係る赤字・黒字の構成分析!G$35,"▲", "-")), 2)), NA())</f>
        <v>#VALUE!</v>
      </c>
      <c r="E35" s="157" t="e">
        <f>IF(ROUND(VALUE(SUBSTITUTE(連結実質赤字比率に係る赤字・黒字の構成分析!G$35,"▲", "-")), 2) &gt;= 0, ABS(ROUND(VALUE(SUBSTITUTE(連結実質赤字比率に係る赤字・黒字の構成分析!G$35,"▲", "-")), 2)), NA())</f>
        <v>#VALUE!</v>
      </c>
      <c r="F35" s="157" t="e">
        <f>IF(ROUND(VALUE(SUBSTITUTE(連結実質赤字比率に係る赤字・黒字の構成分析!H$35,"▲", "-")), 2) &lt; 0, ABS(ROUND(VALUE(SUBSTITUTE(連結実質赤字比率に係る赤字・黒字の構成分析!H$35,"▲", "-")), 2)), NA())</f>
        <v>#VALUE!</v>
      </c>
      <c r="G35" s="157" t="e">
        <f>IF(ROUND(VALUE(SUBSTITUTE(連結実質赤字比率に係る赤字・黒字の構成分析!H$35,"▲", "-")), 2) &gt;= 0, ABS(ROUND(VALUE(SUBSTITUTE(連結実質赤字比率に係る赤字・黒字の構成分析!H$35,"▲", "-")), 2)), NA())</f>
        <v>#VALUE!</v>
      </c>
      <c r="H35" s="157" t="e">
        <f>IF(ROUND(VALUE(SUBSTITUTE(連結実質赤字比率に係る赤字・黒字の構成分析!I$35,"▲", "-")), 2) &lt; 0, ABS(ROUND(VALUE(SUBSTITUTE(連結実質赤字比率に係る赤字・黒字の構成分析!I$35,"▲", "-")), 2)), NA())</f>
        <v>#VALUE!</v>
      </c>
      <c r="I35" s="157" t="e">
        <f>IF(ROUND(VALUE(SUBSTITUTE(連結実質赤字比率に係る赤字・黒字の構成分析!I$35,"▲", "-")), 2) &gt;= 0, ABS(ROUND(VALUE(SUBSTITUTE(連結実質赤字比率に係る赤字・黒字の構成分析!I$35,"▲", "-")), 2)), NA())</f>
        <v>#VALUE!</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0.83</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1.1499999999999999</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1.81</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1.36</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1.24</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4.28</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312</v>
      </c>
      <c r="E42" s="158"/>
      <c r="F42" s="158"/>
      <c r="G42" s="158">
        <f>'実質公債費比率（分子）の構造'!L$52</f>
        <v>307</v>
      </c>
      <c r="H42" s="158"/>
      <c r="I42" s="158"/>
      <c r="J42" s="158">
        <f>'実質公債費比率（分子）の構造'!M$52</f>
        <v>318</v>
      </c>
      <c r="K42" s="158"/>
      <c r="L42" s="158"/>
      <c r="M42" s="158">
        <f>'実質公債費比率（分子）の構造'!N$52</f>
        <v>318</v>
      </c>
      <c r="N42" s="158"/>
      <c r="O42" s="158"/>
      <c r="P42" s="158">
        <f>'実質公債費比率（分子）の構造'!O$52</f>
        <v>382</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2</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17</v>
      </c>
      <c r="C45" s="158"/>
      <c r="D45" s="158"/>
      <c r="E45" s="158">
        <f>'実質公債費比率（分子）の構造'!L$49</f>
        <v>17</v>
      </c>
      <c r="F45" s="158"/>
      <c r="G45" s="158"/>
      <c r="H45" s="158">
        <f>'実質公債費比率（分子）の構造'!M$49</f>
        <v>17</v>
      </c>
      <c r="I45" s="158"/>
      <c r="J45" s="158"/>
      <c r="K45" s="158">
        <f>'実質公債費比率（分子）の構造'!N$49</f>
        <v>19</v>
      </c>
      <c r="L45" s="158"/>
      <c r="M45" s="158"/>
      <c r="N45" s="158">
        <f>'実質公債費比率（分子）の構造'!O$49</f>
        <v>47</v>
      </c>
      <c r="O45" s="158"/>
      <c r="P45" s="158"/>
    </row>
    <row r="46" spans="1:16" x14ac:dyDescent="0.2">
      <c r="A46" s="158" t="s">
        <v>64</v>
      </c>
      <c r="B46" s="158">
        <f>'実質公債費比率（分子）の構造'!K$48</f>
        <v>33</v>
      </c>
      <c r="C46" s="158"/>
      <c r="D46" s="158"/>
      <c r="E46" s="158">
        <f>'実質公債費比率（分子）の構造'!L$48</f>
        <v>42</v>
      </c>
      <c r="F46" s="158"/>
      <c r="G46" s="158"/>
      <c r="H46" s="158">
        <f>'実質公債費比率（分子）の構造'!M$48</f>
        <v>38</v>
      </c>
      <c r="I46" s="158"/>
      <c r="J46" s="158"/>
      <c r="K46" s="158">
        <f>'実質公債費比率（分子）の構造'!N$48</f>
        <v>67</v>
      </c>
      <c r="L46" s="158"/>
      <c r="M46" s="158"/>
      <c r="N46" s="158">
        <f>'実質公債費比率（分子）の構造'!O$48</f>
        <v>31</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387</v>
      </c>
      <c r="C49" s="158"/>
      <c r="D49" s="158"/>
      <c r="E49" s="158">
        <f>'実質公債費比率（分子）の構造'!L$45</f>
        <v>426</v>
      </c>
      <c r="F49" s="158"/>
      <c r="G49" s="158"/>
      <c r="H49" s="158">
        <f>'実質公債費比率（分子）の構造'!M$45</f>
        <v>453</v>
      </c>
      <c r="I49" s="158"/>
      <c r="J49" s="158"/>
      <c r="K49" s="158">
        <f>'実質公債費比率（分子）の構造'!N$45</f>
        <v>462</v>
      </c>
      <c r="L49" s="158"/>
      <c r="M49" s="158"/>
      <c r="N49" s="158">
        <f>'実質公債費比率（分子）の構造'!O$45</f>
        <v>467</v>
      </c>
      <c r="O49" s="158"/>
      <c r="P49" s="158"/>
    </row>
    <row r="50" spans="1:16" x14ac:dyDescent="0.2">
      <c r="A50" s="158" t="s">
        <v>67</v>
      </c>
      <c r="B50" s="158" t="e">
        <f>NA()</f>
        <v>#N/A</v>
      </c>
      <c r="C50" s="158">
        <f>IF(ISNUMBER('実質公債費比率（分子）の構造'!K$53),'実質公債費比率（分子）の構造'!K$53,NA())</f>
        <v>127</v>
      </c>
      <c r="D50" s="158" t="e">
        <f>NA()</f>
        <v>#N/A</v>
      </c>
      <c r="E50" s="158" t="e">
        <f>NA()</f>
        <v>#N/A</v>
      </c>
      <c r="F50" s="158">
        <f>IF(ISNUMBER('実質公債費比率（分子）の構造'!L$53),'実質公債費比率（分子）の構造'!L$53,NA())</f>
        <v>178</v>
      </c>
      <c r="G50" s="158" t="e">
        <f>NA()</f>
        <v>#N/A</v>
      </c>
      <c r="H50" s="158" t="e">
        <f>NA()</f>
        <v>#N/A</v>
      </c>
      <c r="I50" s="158">
        <f>IF(ISNUMBER('実質公債費比率（分子）の構造'!M$53),'実質公債費比率（分子）の構造'!M$53,NA())</f>
        <v>190</v>
      </c>
      <c r="J50" s="158" t="e">
        <f>NA()</f>
        <v>#N/A</v>
      </c>
      <c r="K50" s="158" t="e">
        <f>NA()</f>
        <v>#N/A</v>
      </c>
      <c r="L50" s="158">
        <f>IF(ISNUMBER('実質公債費比率（分子）の構造'!N$53),'実質公債費比率（分子）の構造'!N$53,NA())</f>
        <v>230</v>
      </c>
      <c r="M50" s="158" t="e">
        <f>NA()</f>
        <v>#N/A</v>
      </c>
      <c r="N50" s="158" t="e">
        <f>NA()</f>
        <v>#N/A</v>
      </c>
      <c r="O50" s="158">
        <f>IF(ISNUMBER('実質公債費比率（分子）の構造'!O$53),'実質公債費比率（分子）の構造'!O$53,NA())</f>
        <v>163</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3057</v>
      </c>
      <c r="E56" s="157"/>
      <c r="F56" s="157"/>
      <c r="G56" s="157">
        <f>'将来負担比率（分子）の構造'!J$52</f>
        <v>2961</v>
      </c>
      <c r="H56" s="157"/>
      <c r="I56" s="157"/>
      <c r="J56" s="157">
        <f>'将来負担比率（分子）の構造'!K$52</f>
        <v>2807</v>
      </c>
      <c r="K56" s="157"/>
      <c r="L56" s="157"/>
      <c r="M56" s="157">
        <f>'将来負担比率（分子）の構造'!L$52</f>
        <v>2933</v>
      </c>
      <c r="N56" s="157"/>
      <c r="O56" s="157"/>
      <c r="P56" s="157">
        <f>'将来負担比率（分子）の構造'!M$52</f>
        <v>2880</v>
      </c>
    </row>
    <row r="57" spans="1:16" x14ac:dyDescent="0.2">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2">
      <c r="A58" s="157" t="s">
        <v>41</v>
      </c>
      <c r="B58" s="157"/>
      <c r="C58" s="157"/>
      <c r="D58" s="157">
        <f>'将来負担比率（分子）の構造'!I$50</f>
        <v>3033</v>
      </c>
      <c r="E58" s="157"/>
      <c r="F58" s="157"/>
      <c r="G58" s="157">
        <f>'将来負担比率（分子）の構造'!J$50</f>
        <v>3269</v>
      </c>
      <c r="H58" s="157"/>
      <c r="I58" s="157"/>
      <c r="J58" s="157">
        <f>'将来負担比率（分子）の構造'!K$50</f>
        <v>3157</v>
      </c>
      <c r="K58" s="157"/>
      <c r="L58" s="157"/>
      <c r="M58" s="157">
        <f>'将来負担比率（分子）の構造'!L$50</f>
        <v>3057</v>
      </c>
      <c r="N58" s="157"/>
      <c r="O58" s="157"/>
      <c r="P58" s="157">
        <f>'将来負担比率（分子）の構造'!M$50</f>
        <v>3135</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830</v>
      </c>
      <c r="C62" s="157"/>
      <c r="D62" s="157"/>
      <c r="E62" s="157">
        <f>'将来負担比率（分子）の構造'!J$45</f>
        <v>790</v>
      </c>
      <c r="F62" s="157"/>
      <c r="G62" s="157"/>
      <c r="H62" s="157">
        <f>'将来負担比率（分子）の構造'!K$45</f>
        <v>810</v>
      </c>
      <c r="I62" s="157"/>
      <c r="J62" s="157"/>
      <c r="K62" s="157">
        <f>'将来負担比率（分子）の構造'!L$45</f>
        <v>860</v>
      </c>
      <c r="L62" s="157"/>
      <c r="M62" s="157"/>
      <c r="N62" s="157">
        <f>'将来負担比率（分子）の構造'!M$45</f>
        <v>870</v>
      </c>
      <c r="O62" s="157"/>
      <c r="P62" s="157"/>
    </row>
    <row r="63" spans="1:16" x14ac:dyDescent="0.2">
      <c r="A63" s="157" t="s">
        <v>34</v>
      </c>
      <c r="B63" s="157">
        <f>'将来負担比率（分子）の構造'!I$44</f>
        <v>274</v>
      </c>
      <c r="C63" s="157"/>
      <c r="D63" s="157"/>
      <c r="E63" s="157">
        <f>'将来負担比率（分子）の構造'!J$44</f>
        <v>255</v>
      </c>
      <c r="F63" s="157"/>
      <c r="G63" s="157"/>
      <c r="H63" s="157">
        <f>'将来負担比率（分子）の構造'!K$44</f>
        <v>238</v>
      </c>
      <c r="I63" s="157"/>
      <c r="J63" s="157"/>
      <c r="K63" s="157">
        <f>'将来負担比率（分子）の構造'!L$44</f>
        <v>222</v>
      </c>
      <c r="L63" s="157"/>
      <c r="M63" s="157"/>
      <c r="N63" s="157">
        <f>'将来負担比率（分子）の構造'!M$44</f>
        <v>361</v>
      </c>
      <c r="O63" s="157"/>
      <c r="P63" s="157"/>
    </row>
    <row r="64" spans="1:16" x14ac:dyDescent="0.2">
      <c r="A64" s="157" t="s">
        <v>33</v>
      </c>
      <c r="B64" s="157">
        <f>'将来負担比率（分子）の構造'!I$43</f>
        <v>280</v>
      </c>
      <c r="C64" s="157"/>
      <c r="D64" s="157"/>
      <c r="E64" s="157">
        <f>'将来負担比率（分子）の構造'!J$43</f>
        <v>316</v>
      </c>
      <c r="F64" s="157"/>
      <c r="G64" s="157"/>
      <c r="H64" s="157">
        <f>'将来負担比率（分子）の構造'!K$43</f>
        <v>390</v>
      </c>
      <c r="I64" s="157"/>
      <c r="J64" s="157"/>
      <c r="K64" s="157">
        <f>'将来負担比率（分子）の構造'!L$43</f>
        <v>345</v>
      </c>
      <c r="L64" s="157"/>
      <c r="M64" s="157"/>
      <c r="N64" s="157">
        <f>'将来負担比率（分子）の構造'!M$43</f>
        <v>247</v>
      </c>
      <c r="O64" s="157"/>
      <c r="P64" s="157"/>
    </row>
    <row r="65" spans="1:16" x14ac:dyDescent="0.2">
      <c r="A65" s="157" t="s">
        <v>32</v>
      </c>
      <c r="B65" s="157">
        <f>'将来負担比率（分子）の構造'!I$42</f>
        <v>2</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4140</v>
      </c>
      <c r="C66" s="157"/>
      <c r="D66" s="157"/>
      <c r="E66" s="157">
        <f>'将来負担比率（分子）の構造'!J$41</f>
        <v>4328</v>
      </c>
      <c r="F66" s="157"/>
      <c r="G66" s="157"/>
      <c r="H66" s="157">
        <f>'将来負担比率（分子）の構造'!K$41</f>
        <v>4330</v>
      </c>
      <c r="I66" s="157"/>
      <c r="J66" s="157"/>
      <c r="K66" s="157">
        <f>'将来負担比率（分子）の構造'!L$41</f>
        <v>4254</v>
      </c>
      <c r="L66" s="157"/>
      <c r="M66" s="157"/>
      <c r="N66" s="157">
        <f>'将来負担比率（分子）の構造'!M$41</f>
        <v>4239</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1537</v>
      </c>
      <c r="C72" s="161">
        <f>基金残高に係る経年分析!G55</f>
        <v>1419</v>
      </c>
      <c r="D72" s="161">
        <f>基金残高に係る経年分析!H55</f>
        <v>1491</v>
      </c>
    </row>
    <row r="73" spans="1:16" x14ac:dyDescent="0.2">
      <c r="A73" s="160" t="s">
        <v>74</v>
      </c>
      <c r="B73" s="161">
        <f>基金残高に係る経年分析!F56</f>
        <v>300</v>
      </c>
      <c r="C73" s="161">
        <f>基金残高に係る経年分析!G56</f>
        <v>313</v>
      </c>
      <c r="D73" s="161">
        <f>基金残高に係る経年分析!H56</f>
        <v>306</v>
      </c>
    </row>
    <row r="74" spans="1:16" x14ac:dyDescent="0.2">
      <c r="A74" s="160" t="s">
        <v>75</v>
      </c>
      <c r="B74" s="161">
        <f>基金残高に係る経年分析!F57</f>
        <v>874</v>
      </c>
      <c r="C74" s="161">
        <f>基金残高に係る経年分析!G57</f>
        <v>887</v>
      </c>
      <c r="D74" s="161">
        <f>基金残高に係る経年分析!H57</f>
        <v>901</v>
      </c>
    </row>
  </sheetData>
  <sheetProtection algorithmName="SHA-512" hashValue="r5k4NmcGaRpSpIwvd/ZX1rDI9RDWJyqvIgCmdHmU05HtPkUEwWUQTrQuMem0iGD3Tm3XzONyz8oUYmgaWPrIBw==" saltValue="V5EfKfJ8xEsWhcNaLTsCzQ==" spinCount="100000"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宮﨑仁美</cp:lastModifiedBy>
  <cp:lastPrinted>2026-03-11T04:16:10Z</cp:lastPrinted>
  <dcterms:created xsi:type="dcterms:W3CDTF">2026-02-23T09:52:02Z</dcterms:created>
  <dcterms:modified xsi:type="dcterms:W3CDTF">2026-09-30T02:10:06Z</dcterms:modified>
  <cp:category/>
</cp:coreProperties>
</file>